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2"/>
  </bookViews>
  <sheets>
    <sheet name="Bodování" sheetId="1" r:id="rId1"/>
    <sheet name="Docházka - družiny" sheetId="2" r:id="rId2"/>
    <sheet name="Celoroční docházka" sheetId="3" r:id="rId3"/>
  </sheets>
  <definedNames>
    <definedName name="_xlnm.Print_Area" localSheetId="0">'Bodování'!$B$1:$N$56</definedName>
  </definedNames>
  <calcPr fullCalcOnLoad="1"/>
</workbook>
</file>

<file path=xl/sharedStrings.xml><?xml version="1.0" encoding="utf-8"?>
<sst xmlns="http://schemas.openxmlformats.org/spreadsheetml/2006/main" count="160" uniqueCount="100">
  <si>
    <t>Poř.</t>
  </si>
  <si>
    <t>Přezdívka: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</si>
  <si>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</si>
  <si>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</si>
  <si>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</si>
  <si>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</si>
  <si>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</si>
  <si>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</si>
  <si>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</si>
  <si>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</si>
  <si>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</si>
  <si>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</si>
  <si>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Celkem: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</si>
  <si>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</si>
  <si>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</si>
  <si>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</si>
  <si>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</si>
  <si>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</si>
  <si>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</si>
  <si>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</si>
  <si>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</si>
  <si>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</si>
  <si>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</si>
  <si>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Sopťa</t>
  </si>
  <si>
    <t>Družina</t>
  </si>
  <si>
    <t>Žraloci</t>
  </si>
  <si>
    <t>Pořadí jednotlivci:</t>
  </si>
  <si>
    <t>Pořadí družiny:</t>
  </si>
  <si>
    <t>Celoroční bodování</t>
  </si>
  <si>
    <t>Patrik</t>
  </si>
  <si>
    <t>21.</t>
  </si>
  <si>
    <t>22.</t>
  </si>
  <si>
    <t>23.</t>
  </si>
  <si>
    <t>Mat</t>
  </si>
  <si>
    <t>24.</t>
  </si>
  <si>
    <t>25.</t>
  </si>
  <si>
    <t>26.</t>
  </si>
  <si>
    <t>27.</t>
  </si>
  <si>
    <t>Kašpárek</t>
  </si>
  <si>
    <t>28.</t>
  </si>
  <si>
    <t>29.</t>
  </si>
  <si>
    <t>Žabka</t>
  </si>
  <si>
    <t>Poděs</t>
  </si>
  <si>
    <t>Kody</t>
  </si>
  <si>
    <t>Ilča</t>
  </si>
  <si>
    <t>Píďa</t>
  </si>
  <si>
    <t>Rybka</t>
  </si>
  <si>
    <t>Družina:</t>
  </si>
  <si>
    <t>Kosatky</t>
  </si>
  <si>
    <t>Oddíl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</si>
  <si>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</si>
  <si>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</si>
  <si>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</si>
  <si>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</si>
  <si>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</si>
  <si>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</si>
  <si>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</si>
  <si>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</si>
  <si>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</si>
  <si>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</si>
  <si>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Delfíni</t>
  </si>
  <si>
    <t>Luksík</t>
  </si>
  <si>
    <t>Čvachta</t>
  </si>
  <si>
    <t>Seba</t>
  </si>
  <si>
    <t>2007/2008</t>
  </si>
  <si>
    <t>Plnění úkolů</t>
  </si>
  <si>
    <t>Registrace</t>
  </si>
  <si>
    <t>KPZ</t>
  </si>
  <si>
    <t>Techničák</t>
  </si>
  <si>
    <t>Úkoly:</t>
  </si>
  <si>
    <t>Docházka</t>
  </si>
  <si>
    <t>Celkem</t>
  </si>
  <si>
    <t>Počet akcí:</t>
  </si>
  <si>
    <t>Docházka:</t>
  </si>
  <si>
    <t>Měsíc:</t>
  </si>
  <si>
    <t>C</t>
  </si>
  <si>
    <t>Patrick</t>
  </si>
  <si>
    <t>Hádě</t>
  </si>
  <si>
    <t>Raple</t>
  </si>
  <si>
    <t>Zagro</t>
  </si>
  <si>
    <t>Kašpy</t>
  </si>
  <si>
    <t>Jonáš</t>
  </si>
  <si>
    <t>Rarášek</t>
  </si>
  <si>
    <t>Červ</t>
  </si>
  <si>
    <t>administrativa:</t>
  </si>
  <si>
    <t>Vandrbuch</t>
  </si>
  <si>
    <t>oddílová činnost:</t>
  </si>
  <si>
    <t>Registrační listy</t>
  </si>
  <si>
    <t>Odevzdání materiálu</t>
  </si>
  <si>
    <t>Docházka oddílu 2007/2008</t>
  </si>
  <si>
    <t>Brigáda na klubovně</t>
  </si>
  <si>
    <t>péče o materiál:</t>
  </si>
  <si>
    <t>práce na klubovně</t>
  </si>
  <si>
    <t>Nástěnky</t>
  </si>
  <si>
    <t>Pigi</t>
  </si>
  <si>
    <t>Registrace, průkazky</t>
  </si>
  <si>
    <t>Převlečení na vodu</t>
  </si>
  <si>
    <t>Lukýs</t>
  </si>
  <si>
    <t>Bertík</t>
  </si>
  <si>
    <t>Kájina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</si>
</sst>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u val="single"/>
      <sz val="14"/>
      <name val="Times New Roman CE"/>
      <family val="1"/>
    </font>
    <font>
      <b/>
      <u val="double"/>
      <sz val="16"/>
      <name val="Times New Roman CE"/>
      <family val="1"/>
    </font>
    <font>
      <b/>
      <sz val="17.5"/>
      <name val="Arial CE"/>
      <family val="0"/>
    </font>
    <font>
      <sz val="14.5"/>
      <name val="Arial CE"/>
      <family val="0"/>
    </font>
    <font>
      <b/>
      <sz val="16"/>
      <color indexed="52"/>
      <name val="Times New Roman CE"/>
      <family val="1"/>
    </font>
    <font>
      <sz val="10"/>
      <color indexed="10"/>
      <name val="Times New Roman CE"/>
      <family val="1"/>
    </font>
    <font>
      <b/>
      <sz val="20"/>
      <color indexed="48"/>
      <name val="Times New Roman CE"/>
      <family val="1"/>
    </font>
    <font>
      <b/>
      <u val="single"/>
      <sz val="10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medium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 diagonalUp="1" diagonalDown="1">
      <left>
        <color indexed="63"/>
      </left>
      <right style="thin"/>
      <top style="double"/>
      <bottom style="thin"/>
      <diagonal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 style="medium"/>
      <right style="thin"/>
      <top style="double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right"/>
    </xf>
    <xf numFmtId="1" fontId="2" fillId="2" borderId="20" xfId="0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1" fontId="2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164" fontId="2" fillId="2" borderId="23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64" fontId="1" fillId="0" borderId="2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2" fillId="0" borderId="49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5" borderId="3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5" borderId="26" xfId="0" applyFont="1" applyFill="1" applyBorder="1" applyAlignment="1">
      <alignment/>
    </xf>
    <xf numFmtId="0" fontId="1" fillId="6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1" fontId="2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8" borderId="36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1" fontId="2" fillId="4" borderId="2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53" xfId="0" applyFont="1" applyBorder="1" applyAlignment="1">
      <alignment/>
    </xf>
    <xf numFmtId="0" fontId="1" fillId="5" borderId="24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4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6" borderId="43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2" fillId="0" borderId="51" xfId="0" applyFont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8" borderId="3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2" fillId="0" borderId="51" xfId="0" applyFont="1" applyBorder="1" applyAlignment="1">
      <alignment/>
    </xf>
    <xf numFmtId="1" fontId="2" fillId="4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64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2" fillId="0" borderId="67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66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1" fillId="0" borderId="65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68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69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2" fillId="0" borderId="70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textRotation="90"/>
    </xf>
    <xf numFmtId="0" fontId="2" fillId="0" borderId="72" xfId="0" applyFont="1" applyBorder="1" applyAlignment="1">
      <alignment horizontal="center" textRotation="90"/>
    </xf>
    <xf numFmtId="0" fontId="2" fillId="0" borderId="67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73" xfId="0" applyFont="1" applyFill="1" applyBorder="1" applyAlignment="1">
      <alignment horizontal="center"/>
    </xf>
    <xf numFmtId="164" fontId="1" fillId="0" borderId="61" xfId="0" applyNumberFormat="1" applyFont="1" applyFill="1" applyBorder="1" applyAlignment="1">
      <alignment horizontal="center"/>
    </xf>
    <xf numFmtId="164" fontId="1" fillId="0" borderId="74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E"/>
                <a:ea typeface="Arial CE"/>
                <a:cs typeface="Arial CE"/>
              </a:rPr>
              <a:t>Docházka 2007/8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'Docházka - družiny'!$B$3</c:f>
              <c:strCache>
                <c:ptCount val="1"/>
                <c:pt idx="0">
                  <c:v>Delfíni</c:v>
                </c:pt>
              </c:strCache>
            </c:strRef>
          </c:tx>
          <c:spPr>
            <a:ln w="381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družiny'!$C$3:$L$3</c:f>
              <c:numCache>
                <c:ptCount val="10"/>
                <c:pt idx="0">
                  <c:v>52.3</c:v>
                </c:pt>
                <c:pt idx="1">
                  <c:v>74.2</c:v>
                </c:pt>
                <c:pt idx="2">
                  <c:v>70.58</c:v>
                </c:pt>
                <c:pt idx="3">
                  <c:v>50</c:v>
                </c:pt>
                <c:pt idx="4">
                  <c:v>68</c:v>
                </c:pt>
                <c:pt idx="5">
                  <c:v>66.7</c:v>
                </c:pt>
                <c:pt idx="6">
                  <c:v>65</c:v>
                </c:pt>
                <c:pt idx="7">
                  <c:v>74.28</c:v>
                </c:pt>
                <c:pt idx="8">
                  <c:v>57.1</c:v>
                </c:pt>
                <c:pt idx="9">
                  <c:v>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'Docházka - družiny'!$B$4</c:f>
              <c:strCache>
                <c:ptCount val="1"/>
                <c:pt idx="0">
                  <c:v>Kosatky</c:v>
                </c:pt>
              </c:strCache>
            </c:strRef>
          </c:tx>
          <c:spPr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družiny'!$C$4:$L$4</c:f>
              <c:numCache>
                <c:ptCount val="10"/>
                <c:pt idx="0">
                  <c:v>80</c:v>
                </c:pt>
                <c:pt idx="1">
                  <c:v>88.5</c:v>
                </c:pt>
                <c:pt idx="2">
                  <c:v>96.66</c:v>
                </c:pt>
                <c:pt idx="3">
                  <c:v>92</c:v>
                </c:pt>
                <c:pt idx="4">
                  <c:v>92</c:v>
                </c:pt>
                <c:pt idx="5">
                  <c:v>96.7</c:v>
                </c:pt>
                <c:pt idx="6">
                  <c:v>80</c:v>
                </c:pt>
                <c:pt idx="7">
                  <c:v>80</c:v>
                </c:pt>
                <c:pt idx="8">
                  <c:v>82.9</c:v>
                </c:pt>
                <c:pt idx="9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'Docházka - družiny'!$B$5</c:f>
              <c:strCache>
                <c:ptCount val="1"/>
                <c:pt idx="0">
                  <c:v>Žraloci</c:v>
                </c:pt>
              </c:strCache>
            </c:strRef>
          </c:tx>
          <c:spPr>
            <a:ln w="381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družiny'!$C$5:$L$5</c:f>
              <c:numCache>
                <c:ptCount val="10"/>
                <c:pt idx="0">
                  <c:v>88</c:v>
                </c:pt>
                <c:pt idx="1">
                  <c:v>91.4</c:v>
                </c:pt>
                <c:pt idx="2">
                  <c:v>96.66</c:v>
                </c:pt>
                <c:pt idx="3">
                  <c:v>84</c:v>
                </c:pt>
                <c:pt idx="4">
                  <c:v>88</c:v>
                </c:pt>
                <c:pt idx="5">
                  <c:v>90</c:v>
                </c:pt>
                <c:pt idx="6">
                  <c:v>76</c:v>
                </c:pt>
                <c:pt idx="7">
                  <c:v>77.14</c:v>
                </c:pt>
                <c:pt idx="8">
                  <c:v>71.8</c:v>
                </c:pt>
                <c:pt idx="9">
                  <c:v>96.7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'Docházka - družiny'!$B$6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družiny'!$C$6:$L$6</c:f>
              <c:numCache>
                <c:ptCount val="10"/>
              </c:numCache>
            </c:numRef>
          </c:val>
          <c:smooth val="0"/>
        </c:ser>
        <c:ser>
          <c:idx val="4"/>
          <c:order val="4"/>
          <c:tx>
            <c:strRef>
              <c:f>'Docházka - družiny'!$B$7</c:f>
              <c:strCache>
                <c:ptCount val="1"/>
                <c:pt idx="0">
                  <c:v>Oddíl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'Docházka - družiny'!$C$2:$L$2</c:f>
              <c:strCache>
                <c:ptCount val="10"/>
                <c:pt idx="0">
                  <c:v>září</c:v>
                </c:pt>
                <c:pt idx="1">
                  <c:v>říjen</c:v>
                </c:pt>
                <c:pt idx="2">
                  <c:v>listopad</c:v>
                </c:pt>
                <c:pt idx="3">
                  <c:v>prosinec</c:v>
                </c:pt>
                <c:pt idx="4">
                  <c:v>leden</c:v>
                </c:pt>
                <c:pt idx="5">
                  <c:v>únor</c:v>
                </c:pt>
                <c:pt idx="6">
                  <c:v>březen</c:v>
                </c:pt>
                <c:pt idx="7">
                  <c:v>duben</c:v>
                </c:pt>
                <c:pt idx="8">
                  <c:v>květen</c:v>
                </c:pt>
                <c:pt idx="9">
                  <c:v>červen</c:v>
                </c:pt>
              </c:strCache>
            </c:strRef>
          </c:cat>
          <c:val>
            <c:numRef>
              <c:f>'Docházka - družiny'!$C$7:$L$7</c:f>
              <c:numCache>
                <c:ptCount val="10"/>
                <c:pt idx="0">
                  <c:v>78.26</c:v>
                </c:pt>
                <c:pt idx="1">
                  <c:v>85.14</c:v>
                </c:pt>
                <c:pt idx="2">
                  <c:v>87.23</c:v>
                </c:pt>
                <c:pt idx="3">
                  <c:v>73.75</c:v>
                </c:pt>
                <c:pt idx="4">
                  <c:v>82.67</c:v>
                </c:pt>
                <c:pt idx="5">
                  <c:v>85.71</c:v>
                </c:pt>
                <c:pt idx="6">
                  <c:v>74.28</c:v>
                </c:pt>
                <c:pt idx="7">
                  <c:v>77.14</c:v>
                </c:pt>
                <c:pt idx="8">
                  <c:v>70.64</c:v>
                </c:pt>
                <c:pt idx="9">
                  <c:v>78.57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1131"/>
        <c:crossesAt val="1"/>
        <c:crossBetween val="midCat"/>
        <c:dispUnits/>
      </c:valAx>
      <c:spPr>
        <a:gradFill rotWithShape="1">
          <a:gsLst>
            <a:gs pos="0">
              <a:srgbClr val="0000FF"/>
            </a:gs>
            <a:gs pos="50000">
              <a:srgbClr val="FF9900"/>
            </a:gs>
            <a:gs pos="100000">
              <a:srgbClr val="0000FF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104775</xdr:rowOff>
    </xdr:from>
    <xdr:to>
      <xdr:col>3</xdr:col>
      <xdr:colOff>57150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87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</xdr:row>
      <xdr:rowOff>47625</xdr:rowOff>
    </xdr:from>
    <xdr:to>
      <xdr:col>13</xdr:col>
      <xdr:colOff>257175</xdr:colOff>
      <xdr:row>6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95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12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33350" y="1352550"/>
        <a:ext cx="76485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84"/>
  <sheetViews>
    <sheetView workbookViewId="0" topLeftCell="A31">
      <selection activeCell="M50" sqref="M50"/>
    </sheetView>
  </sheetViews>
  <sheetFormatPr defaultColWidth="9.00390625" defaultRowHeight="12.75"/>
  <cols>
    <col min="1" max="1" width="1.00390625" style="0" customWidth="1"/>
    <col min="2" max="2" width="4.75390625" style="3" customWidth="1"/>
    <col min="3" max="3" width="10.875" style="3" customWidth="1"/>
    <col min="4" max="12" width="5.125" style="1" customWidth="1"/>
    <col min="13" max="13" width="5.25390625" style="1" customWidth="1"/>
    <col min="14" max="14" width="9.125" style="6" customWidth="1"/>
  </cols>
  <sheetData>
    <row r="2" ht="12.75"/>
    <row r="3" spans="5:10" ht="20.25">
      <c r="E3" s="237" t="s">
        <v>28</v>
      </c>
      <c r="F3" s="237"/>
      <c r="G3" s="237"/>
      <c r="H3" s="237"/>
      <c r="I3" s="237"/>
      <c r="J3" s="237"/>
    </row>
    <row r="4" ht="12.75"/>
    <row r="5" spans="5:10" ht="20.25">
      <c r="E5" s="237" t="s">
        <v>64</v>
      </c>
      <c r="F5" s="237"/>
      <c r="G5" s="237"/>
      <c r="H5" s="237"/>
      <c r="I5" s="237"/>
      <c r="J5" s="237"/>
    </row>
    <row r="6" ht="12.75"/>
    <row r="7" ht="12.75"/>
    <row r="8" spans="2:14" ht="18.75">
      <c r="B8" s="34" t="s">
        <v>26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ht="13.5" thickBot="1"/>
    <row r="10" spans="2:14" s="3" customFormat="1" ht="12.75">
      <c r="B10" s="8"/>
      <c r="C10" s="22"/>
      <c r="D10" s="238">
        <v>2007</v>
      </c>
      <c r="E10" s="239"/>
      <c r="F10" s="239"/>
      <c r="G10" s="239"/>
      <c r="H10" s="239">
        <v>2008</v>
      </c>
      <c r="I10" s="239"/>
      <c r="J10" s="239"/>
      <c r="K10" s="239"/>
      <c r="L10" s="239"/>
      <c r="M10" s="240"/>
      <c r="N10" s="28"/>
    </row>
    <row r="11" spans="2:14" ht="13.5" thickBot="1">
      <c r="B11" s="14" t="s">
        <v>0</v>
      </c>
      <c r="C11" s="23" t="s">
        <v>1</v>
      </c>
      <c r="D11" s="24" t="s">
        <v>2</v>
      </c>
      <c r="E11" s="25" t="s">
        <v>3</v>
      </c>
      <c r="F11" s="25" t="s">
        <v>4</v>
      </c>
      <c r="G11" s="25" t="s">
        <v>5</v>
      </c>
      <c r="H11" s="25" t="s">
        <v>6</v>
      </c>
      <c r="I11" s="25" t="s">
        <v>7</v>
      </c>
      <c r="J11" s="25" t="s">
        <v>8</v>
      </c>
      <c r="K11" s="25" t="s">
        <v>9</v>
      </c>
      <c r="L11" s="25" t="s">
        <v>10</v>
      </c>
      <c r="M11" s="26" t="s">
        <v>11</v>
      </c>
      <c r="N11" s="29" t="s">
        <v>12</v>
      </c>
    </row>
    <row r="12" spans="2:15" ht="13.5" thickTop="1">
      <c r="B12" s="9" t="s">
        <v>6</v>
      </c>
      <c r="C12" s="10" t="s">
        <v>23</v>
      </c>
      <c r="D12" s="178">
        <v>107</v>
      </c>
      <c r="E12" s="179">
        <v>276</v>
      </c>
      <c r="F12" s="43">
        <v>149</v>
      </c>
      <c r="G12" s="43">
        <v>168</v>
      </c>
      <c r="H12" s="43">
        <v>85</v>
      </c>
      <c r="I12" s="179">
        <v>187</v>
      </c>
      <c r="J12" s="43">
        <v>166</v>
      </c>
      <c r="K12" s="43">
        <v>186</v>
      </c>
      <c r="L12" s="43">
        <v>302</v>
      </c>
      <c r="M12" s="236">
        <v>245</v>
      </c>
      <c r="N12" s="31">
        <f aca="true" t="shared" si="0" ref="N12:N41">SUM(D12:M12)</f>
        <v>1871</v>
      </c>
      <c r="O12" s="7"/>
    </row>
    <row r="13" spans="2:15" ht="12.75">
      <c r="B13" s="16" t="s">
        <v>7</v>
      </c>
      <c r="C13" s="17" t="s">
        <v>45</v>
      </c>
      <c r="D13" s="44">
        <v>117</v>
      </c>
      <c r="E13" s="45">
        <v>263</v>
      </c>
      <c r="F13" s="199">
        <v>185</v>
      </c>
      <c r="G13" s="199">
        <v>170</v>
      </c>
      <c r="H13" s="45">
        <v>90</v>
      </c>
      <c r="I13" s="45">
        <v>152</v>
      </c>
      <c r="J13" s="45">
        <v>216</v>
      </c>
      <c r="K13" s="45">
        <v>151</v>
      </c>
      <c r="L13" s="199">
        <v>330</v>
      </c>
      <c r="M13" s="46">
        <v>132</v>
      </c>
      <c r="N13" s="32">
        <f t="shared" si="0"/>
        <v>1806</v>
      </c>
      <c r="O13" s="7"/>
    </row>
    <row r="14" spans="2:15" ht="12.75">
      <c r="B14" s="16" t="s">
        <v>8</v>
      </c>
      <c r="C14" s="17" t="s">
        <v>43</v>
      </c>
      <c r="D14" s="177">
        <v>150</v>
      </c>
      <c r="E14" s="45">
        <v>174</v>
      </c>
      <c r="F14" s="45">
        <v>172</v>
      </c>
      <c r="G14" s="45">
        <v>158</v>
      </c>
      <c r="H14" s="199">
        <v>145</v>
      </c>
      <c r="I14" s="45">
        <v>157</v>
      </c>
      <c r="J14" s="45">
        <v>205</v>
      </c>
      <c r="K14" s="45">
        <v>171</v>
      </c>
      <c r="L14" s="45">
        <v>289</v>
      </c>
      <c r="M14" s="46">
        <v>182</v>
      </c>
      <c r="N14" s="32">
        <f t="shared" si="0"/>
        <v>1803</v>
      </c>
      <c r="O14" s="7"/>
    </row>
    <row r="15" spans="2:15" ht="12.75">
      <c r="B15" s="16" t="s">
        <v>9</v>
      </c>
      <c r="C15" s="17" t="s">
        <v>38</v>
      </c>
      <c r="D15" s="44">
        <v>118</v>
      </c>
      <c r="E15" s="45">
        <v>214</v>
      </c>
      <c r="F15" s="45">
        <v>157</v>
      </c>
      <c r="G15" s="45">
        <v>130</v>
      </c>
      <c r="H15" s="45">
        <v>60</v>
      </c>
      <c r="I15" s="45">
        <v>111</v>
      </c>
      <c r="J15" s="45">
        <v>173</v>
      </c>
      <c r="K15" s="199">
        <v>221</v>
      </c>
      <c r="L15" s="45">
        <v>203</v>
      </c>
      <c r="M15" s="46">
        <v>185</v>
      </c>
      <c r="N15" s="32">
        <f t="shared" si="0"/>
        <v>1572</v>
      </c>
      <c r="O15" s="7"/>
    </row>
    <row r="16" spans="2:15" ht="12.75">
      <c r="B16" s="16" t="s">
        <v>10</v>
      </c>
      <c r="C16" s="17" t="s">
        <v>44</v>
      </c>
      <c r="D16" s="44">
        <v>120</v>
      </c>
      <c r="E16" s="45">
        <v>198</v>
      </c>
      <c r="F16" s="45">
        <v>128</v>
      </c>
      <c r="G16" s="45">
        <v>125</v>
      </c>
      <c r="H16" s="45">
        <v>113</v>
      </c>
      <c r="I16" s="45">
        <v>145</v>
      </c>
      <c r="J16" s="45">
        <v>230</v>
      </c>
      <c r="K16" s="45">
        <v>131</v>
      </c>
      <c r="L16" s="45">
        <v>202</v>
      </c>
      <c r="M16" s="46">
        <v>150</v>
      </c>
      <c r="N16" s="32">
        <f t="shared" si="0"/>
        <v>1542</v>
      </c>
      <c r="O16" s="7"/>
    </row>
    <row r="17" spans="2:15" ht="12.75">
      <c r="B17" s="16" t="s">
        <v>11</v>
      </c>
      <c r="C17" s="17" t="s">
        <v>46</v>
      </c>
      <c r="D17" s="44">
        <v>112</v>
      </c>
      <c r="E17" s="45">
        <v>195</v>
      </c>
      <c r="F17" s="45">
        <v>169</v>
      </c>
      <c r="G17" s="45">
        <v>108</v>
      </c>
      <c r="H17" s="45">
        <v>112</v>
      </c>
      <c r="I17" s="45">
        <v>159</v>
      </c>
      <c r="J17" s="199">
        <v>288</v>
      </c>
      <c r="K17" s="45">
        <v>132</v>
      </c>
      <c r="L17" s="45">
        <v>104</v>
      </c>
      <c r="M17" s="46">
        <v>149</v>
      </c>
      <c r="N17" s="32">
        <f t="shared" si="0"/>
        <v>1528</v>
      </c>
      <c r="O17" s="7"/>
    </row>
    <row r="18" spans="2:15" ht="12.75">
      <c r="B18" s="16" t="s">
        <v>13</v>
      </c>
      <c r="C18" s="17" t="s">
        <v>33</v>
      </c>
      <c r="D18" s="44">
        <v>127</v>
      </c>
      <c r="E18" s="45">
        <v>232</v>
      </c>
      <c r="F18" s="45">
        <v>146</v>
      </c>
      <c r="G18" s="45">
        <v>121</v>
      </c>
      <c r="H18" s="45">
        <v>109</v>
      </c>
      <c r="I18" s="45">
        <v>139</v>
      </c>
      <c r="J18" s="45">
        <v>58</v>
      </c>
      <c r="K18" s="45">
        <v>118</v>
      </c>
      <c r="L18" s="45">
        <v>97</v>
      </c>
      <c r="M18" s="46">
        <v>135</v>
      </c>
      <c r="N18" s="32">
        <f t="shared" si="0"/>
        <v>1282</v>
      </c>
      <c r="O18" s="7"/>
    </row>
    <row r="19" spans="2:15" ht="12.75">
      <c r="B19" s="16" t="s">
        <v>14</v>
      </c>
      <c r="C19" s="17" t="s">
        <v>61</v>
      </c>
      <c r="D19" s="44">
        <v>92</v>
      </c>
      <c r="E19" s="45">
        <v>136</v>
      </c>
      <c r="F19" s="45">
        <v>123</v>
      </c>
      <c r="G19" s="45">
        <v>79</v>
      </c>
      <c r="H19" s="45">
        <v>114</v>
      </c>
      <c r="I19" s="45">
        <v>121</v>
      </c>
      <c r="J19" s="45">
        <v>167</v>
      </c>
      <c r="K19" s="45">
        <v>50</v>
      </c>
      <c r="L19" s="45">
        <v>129</v>
      </c>
      <c r="M19" s="46"/>
      <c r="N19" s="32">
        <f t="shared" si="0"/>
        <v>1011</v>
      </c>
      <c r="O19" s="7"/>
    </row>
    <row r="20" spans="2:15" ht="12.75">
      <c r="B20" s="16" t="s">
        <v>2</v>
      </c>
      <c r="C20" s="17" t="s">
        <v>82</v>
      </c>
      <c r="D20" s="44">
        <v>63</v>
      </c>
      <c r="E20" s="45">
        <v>163</v>
      </c>
      <c r="F20" s="45">
        <v>97</v>
      </c>
      <c r="G20" s="45">
        <v>70</v>
      </c>
      <c r="H20" s="45">
        <v>45</v>
      </c>
      <c r="I20" s="45">
        <v>75</v>
      </c>
      <c r="J20" s="45">
        <v>49</v>
      </c>
      <c r="K20" s="45">
        <v>141</v>
      </c>
      <c r="L20" s="45">
        <v>117</v>
      </c>
      <c r="M20" s="46">
        <v>175</v>
      </c>
      <c r="N20" s="32">
        <f t="shared" si="0"/>
        <v>995</v>
      </c>
      <c r="O20" s="7"/>
    </row>
    <row r="21" spans="2:15" ht="12.75">
      <c r="B21" s="16" t="s">
        <v>3</v>
      </c>
      <c r="C21" s="17" t="s">
        <v>41</v>
      </c>
      <c r="D21" s="44">
        <v>115</v>
      </c>
      <c r="E21" s="45">
        <v>113</v>
      </c>
      <c r="F21" s="45">
        <v>114</v>
      </c>
      <c r="G21" s="45">
        <v>59</v>
      </c>
      <c r="H21" s="45">
        <v>98</v>
      </c>
      <c r="I21" s="45">
        <v>105</v>
      </c>
      <c r="J21" s="45">
        <v>160</v>
      </c>
      <c r="K21" s="45">
        <v>38</v>
      </c>
      <c r="L21" s="45">
        <v>157</v>
      </c>
      <c r="M21" s="46"/>
      <c r="N21" s="32">
        <f t="shared" si="0"/>
        <v>959</v>
      </c>
      <c r="O21" s="7"/>
    </row>
    <row r="22" spans="2:15" ht="12.75">
      <c r="B22" s="16" t="s">
        <v>4</v>
      </c>
      <c r="C22" s="17" t="s">
        <v>42</v>
      </c>
      <c r="D22" s="44">
        <v>1</v>
      </c>
      <c r="E22" s="45">
        <v>147</v>
      </c>
      <c r="F22" s="45">
        <v>84</v>
      </c>
      <c r="G22" s="45">
        <v>99</v>
      </c>
      <c r="H22" s="45">
        <v>103</v>
      </c>
      <c r="I22" s="45">
        <v>112</v>
      </c>
      <c r="J22" s="45">
        <v>165</v>
      </c>
      <c r="K22" s="45">
        <v>63</v>
      </c>
      <c r="L22" s="45">
        <v>66</v>
      </c>
      <c r="M22" s="46">
        <v>73</v>
      </c>
      <c r="N22" s="32">
        <f t="shared" si="0"/>
        <v>913</v>
      </c>
      <c r="O22" s="7"/>
    </row>
    <row r="23" spans="2:15" ht="12.75">
      <c r="B23" s="16" t="s">
        <v>5</v>
      </c>
      <c r="C23" s="17" t="s">
        <v>81</v>
      </c>
      <c r="D23" s="44"/>
      <c r="E23" s="45">
        <v>16</v>
      </c>
      <c r="F23" s="45">
        <v>56</v>
      </c>
      <c r="G23" s="45">
        <v>43</v>
      </c>
      <c r="H23" s="45">
        <v>81</v>
      </c>
      <c r="I23" s="45">
        <v>98</v>
      </c>
      <c r="J23" s="45">
        <v>190</v>
      </c>
      <c r="K23" s="45">
        <v>88</v>
      </c>
      <c r="L23" s="45">
        <v>192</v>
      </c>
      <c r="M23" s="46">
        <v>60</v>
      </c>
      <c r="N23" s="32">
        <f t="shared" si="0"/>
        <v>824</v>
      </c>
      <c r="O23" s="7"/>
    </row>
    <row r="24" spans="2:14" ht="12.75">
      <c r="B24" s="16" t="s">
        <v>15</v>
      </c>
      <c r="C24" s="17" t="s">
        <v>29</v>
      </c>
      <c r="D24" s="44">
        <v>14</v>
      </c>
      <c r="E24" s="45">
        <v>152</v>
      </c>
      <c r="F24" s="45">
        <v>79</v>
      </c>
      <c r="G24" s="45">
        <v>19</v>
      </c>
      <c r="H24" s="45">
        <v>30</v>
      </c>
      <c r="I24" s="45">
        <v>67</v>
      </c>
      <c r="J24" s="45">
        <v>57</v>
      </c>
      <c r="K24" s="45">
        <v>45</v>
      </c>
      <c r="L24" s="45"/>
      <c r="M24" s="46"/>
      <c r="N24" s="32">
        <f t="shared" si="0"/>
        <v>463</v>
      </c>
    </row>
    <row r="25" spans="2:14" ht="12.75">
      <c r="B25" s="16" t="s">
        <v>16</v>
      </c>
      <c r="C25" s="17" t="s">
        <v>62</v>
      </c>
      <c r="D25" s="44">
        <v>25</v>
      </c>
      <c r="E25" s="45">
        <v>62</v>
      </c>
      <c r="F25" s="45">
        <v>47</v>
      </c>
      <c r="G25" s="45">
        <v>27</v>
      </c>
      <c r="H25" s="45">
        <v>31</v>
      </c>
      <c r="I25" s="45">
        <v>27</v>
      </c>
      <c r="J25" s="45">
        <v>12</v>
      </c>
      <c r="K25" s="45">
        <v>85</v>
      </c>
      <c r="L25" s="45">
        <v>6</v>
      </c>
      <c r="M25" s="46">
        <v>-20</v>
      </c>
      <c r="N25" s="32">
        <f t="shared" si="0"/>
        <v>302</v>
      </c>
    </row>
    <row r="26" spans="2:14" ht="12.75">
      <c r="B26" s="16" t="s">
        <v>17</v>
      </c>
      <c r="C26" s="17" t="s">
        <v>97</v>
      </c>
      <c r="D26" s="44"/>
      <c r="E26" s="45"/>
      <c r="F26" s="45"/>
      <c r="G26" s="45"/>
      <c r="H26" s="45"/>
      <c r="I26" s="45"/>
      <c r="J26" s="45"/>
      <c r="K26" s="45">
        <v>24</v>
      </c>
      <c r="L26" s="45">
        <v>50</v>
      </c>
      <c r="M26" s="46">
        <v>138</v>
      </c>
      <c r="N26" s="32">
        <f t="shared" si="0"/>
        <v>212</v>
      </c>
    </row>
    <row r="27" spans="2:14" ht="12.75">
      <c r="B27" s="16" t="s">
        <v>18</v>
      </c>
      <c r="C27" s="17" t="s">
        <v>99</v>
      </c>
      <c r="D27" s="44"/>
      <c r="E27" s="45"/>
      <c r="F27" s="45"/>
      <c r="G27" s="45"/>
      <c r="H27" s="45"/>
      <c r="I27" s="45"/>
      <c r="J27" s="45"/>
      <c r="K27" s="45"/>
      <c r="L27" s="45">
        <v>72</v>
      </c>
      <c r="M27" s="46">
        <v>136</v>
      </c>
      <c r="N27" s="32">
        <f t="shared" si="0"/>
        <v>208</v>
      </c>
    </row>
    <row r="28" spans="2:14" ht="12.75">
      <c r="B28" s="16" t="s">
        <v>19</v>
      </c>
      <c r="C28" s="17" t="s">
        <v>98</v>
      </c>
      <c r="D28" s="44"/>
      <c r="E28" s="45"/>
      <c r="F28" s="45"/>
      <c r="G28" s="45"/>
      <c r="H28" s="45"/>
      <c r="I28" s="45"/>
      <c r="J28" s="45"/>
      <c r="K28" s="45">
        <v>21</v>
      </c>
      <c r="L28" s="45">
        <v>34</v>
      </c>
      <c r="M28" s="46">
        <v>58</v>
      </c>
      <c r="N28" s="32">
        <f t="shared" si="0"/>
        <v>113</v>
      </c>
    </row>
    <row r="29" spans="2:14" ht="12.75">
      <c r="B29" s="16" t="s">
        <v>20</v>
      </c>
      <c r="C29" s="17" t="s">
        <v>94</v>
      </c>
      <c r="D29" s="44"/>
      <c r="E29" s="45"/>
      <c r="F29" s="45">
        <v>59</v>
      </c>
      <c r="G29" s="45">
        <v>26</v>
      </c>
      <c r="H29" s="45">
        <v>13</v>
      </c>
      <c r="I29" s="45">
        <v>-3</v>
      </c>
      <c r="J29" s="45"/>
      <c r="K29" s="45"/>
      <c r="L29" s="45"/>
      <c r="M29" s="46"/>
      <c r="N29" s="32">
        <f t="shared" si="0"/>
        <v>95</v>
      </c>
    </row>
    <row r="30" spans="2:14" ht="12.75">
      <c r="B30" s="16" t="s">
        <v>21</v>
      </c>
      <c r="C30" s="18" t="s">
        <v>63</v>
      </c>
      <c r="D30" s="44">
        <v>35</v>
      </c>
      <c r="E30" s="45">
        <v>35</v>
      </c>
      <c r="F30" s="45">
        <v>-3</v>
      </c>
      <c r="G30" s="45">
        <v>4</v>
      </c>
      <c r="H30" s="45"/>
      <c r="I30" s="45"/>
      <c r="J30" s="45"/>
      <c r="K30" s="45"/>
      <c r="L30" s="45"/>
      <c r="M30" s="46"/>
      <c r="N30" s="32">
        <f t="shared" si="0"/>
        <v>71</v>
      </c>
    </row>
    <row r="31" spans="2:14" ht="12.75">
      <c r="B31" s="16" t="s">
        <v>22</v>
      </c>
      <c r="C31" s="18"/>
      <c r="D31" s="44"/>
      <c r="E31" s="45"/>
      <c r="F31" s="45"/>
      <c r="G31" s="45"/>
      <c r="H31" s="45"/>
      <c r="I31" s="45"/>
      <c r="J31" s="45"/>
      <c r="K31" s="45"/>
      <c r="L31" s="45"/>
      <c r="M31" s="46"/>
      <c r="N31" s="32">
        <f t="shared" si="0"/>
        <v>0</v>
      </c>
    </row>
    <row r="32" spans="2:14" ht="12.75">
      <c r="B32" s="16" t="s">
        <v>30</v>
      </c>
      <c r="C32" s="18"/>
      <c r="D32" s="44"/>
      <c r="E32" s="45"/>
      <c r="F32" s="45"/>
      <c r="G32" s="45"/>
      <c r="H32" s="45"/>
      <c r="I32" s="45"/>
      <c r="J32" s="45"/>
      <c r="K32" s="45"/>
      <c r="L32" s="45"/>
      <c r="M32" s="46"/>
      <c r="N32" s="32">
        <f t="shared" si="0"/>
        <v>0</v>
      </c>
    </row>
    <row r="33" spans="2:14" ht="12.75">
      <c r="B33" s="16" t="s">
        <v>31</v>
      </c>
      <c r="C33" s="18"/>
      <c r="D33" s="44"/>
      <c r="E33" s="45"/>
      <c r="F33" s="45"/>
      <c r="G33" s="45"/>
      <c r="H33" s="45"/>
      <c r="I33" s="45"/>
      <c r="J33" s="45"/>
      <c r="K33" s="45"/>
      <c r="L33" s="45"/>
      <c r="M33" s="46"/>
      <c r="N33" s="32">
        <f t="shared" si="0"/>
        <v>0</v>
      </c>
    </row>
    <row r="34" spans="2:14" ht="12.75">
      <c r="B34" s="16" t="s">
        <v>32</v>
      </c>
      <c r="C34" s="18"/>
      <c r="D34" s="44"/>
      <c r="E34" s="45"/>
      <c r="F34" s="45"/>
      <c r="G34" s="45"/>
      <c r="H34" s="45"/>
      <c r="I34" s="45"/>
      <c r="J34" s="45"/>
      <c r="K34" s="45"/>
      <c r="L34" s="45"/>
      <c r="M34" s="46"/>
      <c r="N34" s="32">
        <f t="shared" si="0"/>
        <v>0</v>
      </c>
    </row>
    <row r="35" spans="2:14" ht="12.75">
      <c r="B35" s="16" t="s">
        <v>34</v>
      </c>
      <c r="C35" s="18"/>
      <c r="D35" s="44"/>
      <c r="E35" s="45"/>
      <c r="F35" s="45"/>
      <c r="G35" s="45"/>
      <c r="H35" s="45"/>
      <c r="I35" s="45"/>
      <c r="J35" s="45"/>
      <c r="K35" s="45"/>
      <c r="L35" s="45"/>
      <c r="M35" s="46"/>
      <c r="N35" s="32">
        <f t="shared" si="0"/>
        <v>0</v>
      </c>
    </row>
    <row r="36" spans="2:14" ht="12.75">
      <c r="B36" s="16" t="s">
        <v>35</v>
      </c>
      <c r="C36" s="18"/>
      <c r="D36" s="44"/>
      <c r="E36" s="45"/>
      <c r="F36" s="45"/>
      <c r="G36" s="45"/>
      <c r="H36" s="45"/>
      <c r="I36" s="45"/>
      <c r="J36" s="45"/>
      <c r="K36" s="45"/>
      <c r="L36" s="45"/>
      <c r="M36" s="46"/>
      <c r="N36" s="32">
        <f t="shared" si="0"/>
        <v>0</v>
      </c>
    </row>
    <row r="37" spans="2:14" ht="12.75">
      <c r="B37" s="16" t="s">
        <v>36</v>
      </c>
      <c r="C37" s="18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32">
        <f t="shared" si="0"/>
        <v>0</v>
      </c>
    </row>
    <row r="38" spans="2:14" ht="12.75">
      <c r="B38" s="16" t="s">
        <v>37</v>
      </c>
      <c r="C38" s="18"/>
      <c r="D38" s="44"/>
      <c r="E38" s="45"/>
      <c r="F38" s="45"/>
      <c r="G38" s="45"/>
      <c r="H38" s="45"/>
      <c r="I38" s="45"/>
      <c r="J38" s="56"/>
      <c r="K38" s="56"/>
      <c r="L38" s="56"/>
      <c r="M38" s="46"/>
      <c r="N38" s="32">
        <f t="shared" si="0"/>
        <v>0</v>
      </c>
    </row>
    <row r="39" spans="2:14" ht="12.75">
      <c r="B39" s="16" t="s">
        <v>39</v>
      </c>
      <c r="C39" s="18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32">
        <f t="shared" si="0"/>
        <v>0</v>
      </c>
    </row>
    <row r="40" spans="2:14" ht="12.75">
      <c r="B40" s="16" t="s">
        <v>40</v>
      </c>
      <c r="C40" s="18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32">
        <f t="shared" si="0"/>
        <v>0</v>
      </c>
    </row>
    <row r="41" spans="2:14" ht="13.5" thickBot="1">
      <c r="B41" s="11"/>
      <c r="C41" s="12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33">
        <f t="shared" si="0"/>
        <v>0</v>
      </c>
    </row>
    <row r="42" spans="2:14" ht="12.75"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</row>
    <row r="43" spans="2:14" ht="18.75">
      <c r="B43" s="34" t="s">
        <v>27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</row>
    <row r="44" spans="2:14" ht="13.5" thickBot="1"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</row>
    <row r="45" spans="2:14" s="3" customFormat="1" ht="12.75">
      <c r="B45" s="8"/>
      <c r="C45" s="13"/>
      <c r="D45" s="238">
        <v>2007</v>
      </c>
      <c r="E45" s="239"/>
      <c r="F45" s="239"/>
      <c r="G45" s="239"/>
      <c r="H45" s="239">
        <v>2008</v>
      </c>
      <c r="I45" s="239"/>
      <c r="J45" s="239"/>
      <c r="K45" s="239"/>
      <c r="L45" s="239"/>
      <c r="M45" s="240"/>
      <c r="N45" s="28"/>
    </row>
    <row r="46" spans="2:14" ht="13.5" thickBot="1">
      <c r="B46" s="14" t="s">
        <v>0</v>
      </c>
      <c r="C46" s="15" t="s">
        <v>24</v>
      </c>
      <c r="D46" s="27" t="s">
        <v>2</v>
      </c>
      <c r="E46" s="25" t="s">
        <v>3</v>
      </c>
      <c r="F46" s="25" t="s">
        <v>4</v>
      </c>
      <c r="G46" s="25" t="s">
        <v>5</v>
      </c>
      <c r="H46" s="25" t="s">
        <v>6</v>
      </c>
      <c r="I46" s="25" t="s">
        <v>7</v>
      </c>
      <c r="J46" s="25" t="s">
        <v>8</v>
      </c>
      <c r="K46" s="25" t="s">
        <v>9</v>
      </c>
      <c r="L46" s="25" t="s">
        <v>10</v>
      </c>
      <c r="M46" s="26" t="s">
        <v>11</v>
      </c>
      <c r="N46" s="29" t="s">
        <v>12</v>
      </c>
    </row>
    <row r="47" spans="2:14" ht="13.5" thickTop="1">
      <c r="B47" s="57" t="s">
        <v>6</v>
      </c>
      <c r="C47" s="58" t="s">
        <v>48</v>
      </c>
      <c r="D47" s="54">
        <v>87.4</v>
      </c>
      <c r="E47" s="75">
        <v>204</v>
      </c>
      <c r="F47" s="47">
        <v>133.8</v>
      </c>
      <c r="G47" s="75">
        <v>128.2</v>
      </c>
      <c r="H47" s="47">
        <v>101</v>
      </c>
      <c r="I47" s="75">
        <v>143.4</v>
      </c>
      <c r="J47" s="75">
        <v>188.8</v>
      </c>
      <c r="K47" s="47">
        <v>116.2</v>
      </c>
      <c r="L47" s="75">
        <v>205.8</v>
      </c>
      <c r="M47" s="48">
        <v>120</v>
      </c>
      <c r="N47" s="41">
        <f>SUM(D47:M47)</f>
        <v>1428.6</v>
      </c>
    </row>
    <row r="48" spans="2:14" ht="12.75">
      <c r="B48" s="59" t="s">
        <v>7</v>
      </c>
      <c r="C48" s="60" t="s">
        <v>25</v>
      </c>
      <c r="D48" s="74">
        <v>113.4</v>
      </c>
      <c r="E48" s="47">
        <v>175.4</v>
      </c>
      <c r="F48" s="75">
        <v>139.6</v>
      </c>
      <c r="G48" s="47">
        <v>103.2</v>
      </c>
      <c r="H48" s="75">
        <v>101.8</v>
      </c>
      <c r="I48" s="47">
        <v>127</v>
      </c>
      <c r="J48" s="47">
        <v>152</v>
      </c>
      <c r="K48" s="75">
        <v>120</v>
      </c>
      <c r="L48" s="47">
        <v>167.2</v>
      </c>
      <c r="M48" s="48">
        <v>155.4</v>
      </c>
      <c r="N48" s="53">
        <f>SUM(D48:M48)</f>
        <v>1355.0000000000002</v>
      </c>
    </row>
    <row r="49" spans="2:14" ht="12.75">
      <c r="B49" s="59" t="s">
        <v>8</v>
      </c>
      <c r="C49" s="60" t="s">
        <v>60</v>
      </c>
      <c r="D49" s="73">
        <v>52.3</v>
      </c>
      <c r="E49" s="49">
        <v>115.8</v>
      </c>
      <c r="F49" s="49">
        <v>79</v>
      </c>
      <c r="G49" s="49">
        <v>41.5</v>
      </c>
      <c r="H49" s="49">
        <v>43</v>
      </c>
      <c r="I49" s="49">
        <v>75.8</v>
      </c>
      <c r="J49" s="49">
        <v>86.4</v>
      </c>
      <c r="K49" s="49">
        <v>109.8</v>
      </c>
      <c r="L49" s="49">
        <v>133.7</v>
      </c>
      <c r="M49" s="55">
        <v>84.2</v>
      </c>
      <c r="N49" s="42">
        <f>SUM(D49:M49)</f>
        <v>821.5</v>
      </c>
    </row>
    <row r="50" spans="2:14" ht="13.5" thickBot="1">
      <c r="B50" s="61" t="s">
        <v>9</v>
      </c>
      <c r="C50" s="62"/>
      <c r="D50" s="50"/>
      <c r="E50" s="51"/>
      <c r="F50" s="51"/>
      <c r="G50" s="51"/>
      <c r="H50" s="51"/>
      <c r="I50" s="51"/>
      <c r="J50" s="51"/>
      <c r="K50" s="51"/>
      <c r="L50" s="51"/>
      <c r="M50" s="52"/>
      <c r="N50" s="30">
        <f>SUM(D50:M50)</f>
        <v>0</v>
      </c>
    </row>
    <row r="51" spans="2:14" ht="12.75"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</row>
    <row r="52" spans="2:14" ht="12.75">
      <c r="B52" s="191"/>
      <c r="C52" s="10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</row>
    <row r="53" spans="2:14" ht="12.75"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</row>
    <row r="54" spans="2:14" ht="12.75">
      <c r="B54" s="241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</row>
    <row r="55" spans="2:14" ht="12.75"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spans="2:14" ht="12.75"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2:14" ht="12.75"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2:14" ht="12.75"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2:14" ht="12.75"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</row>
    <row r="60" spans="2:14" ht="12.75"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</row>
    <row r="61" spans="2:14" ht="12.75"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</row>
    <row r="62" spans="2:14" ht="12.75"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</row>
    <row r="63" spans="2:14" ht="12.75"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</row>
    <row r="64" spans="2:14" ht="12.75"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</row>
    <row r="65" spans="2:14" ht="12.75"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</row>
    <row r="66" spans="2:14" ht="12.75"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</row>
    <row r="67" spans="2:14" ht="12.75"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</row>
    <row r="68" spans="2:14" ht="12.75"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</row>
    <row r="69" spans="2:14" ht="12.75"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</row>
    <row r="70" spans="2:14" ht="12.75"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</row>
    <row r="71" spans="2:14" ht="12.75"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</row>
    <row r="72" spans="2:14" ht="12.75"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</row>
    <row r="73" spans="2:14" ht="12.75"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</row>
    <row r="74" spans="2:14" ht="12.75"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</row>
    <row r="75" spans="2:14" ht="12.75"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</row>
    <row r="76" spans="2:14" ht="12.75"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</row>
    <row r="77" spans="2:14" ht="12.75"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</row>
    <row r="78" spans="2:14" ht="12.75"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</row>
    <row r="79" spans="2:14" ht="12.75"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</row>
    <row r="80" spans="2:14" ht="12.75"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2:14" ht="12.75"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2:14" ht="12.75"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2:14" ht="12.75"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2:14" ht="12.75"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</sheetData>
  <mergeCells count="9">
    <mergeCell ref="B54:C54"/>
    <mergeCell ref="D45:G45"/>
    <mergeCell ref="H45:M45"/>
    <mergeCell ref="D52:N52"/>
    <mergeCell ref="D54:N54"/>
    <mergeCell ref="E3:J3"/>
    <mergeCell ref="E5:J5"/>
    <mergeCell ref="D10:G10"/>
    <mergeCell ref="H10:M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"/>
  <sheetViews>
    <sheetView workbookViewId="0" topLeftCell="A1">
      <selection activeCell="O20" sqref="O20"/>
    </sheetView>
  </sheetViews>
  <sheetFormatPr defaultColWidth="9.00390625" defaultRowHeight="12.75"/>
  <cols>
    <col min="1" max="1" width="1.75390625" style="0" customWidth="1"/>
    <col min="2" max="2" width="9.125" style="3" customWidth="1"/>
    <col min="3" max="12" width="9.125" style="1" customWidth="1"/>
  </cols>
  <sheetData>
    <row r="1" ht="13.5" thickBot="1"/>
    <row r="2" spans="2:12" s="6" customFormat="1" ht="13.5" thickBot="1">
      <c r="B2" s="65" t="s">
        <v>47</v>
      </c>
      <c r="C2" s="66" t="s">
        <v>50</v>
      </c>
      <c r="D2" s="66" t="s">
        <v>51</v>
      </c>
      <c r="E2" s="66" t="s">
        <v>52</v>
      </c>
      <c r="F2" s="66" t="s">
        <v>53</v>
      </c>
      <c r="G2" s="66" t="s">
        <v>54</v>
      </c>
      <c r="H2" s="214" t="s">
        <v>55</v>
      </c>
      <c r="I2" s="214" t="s">
        <v>56</v>
      </c>
      <c r="J2" s="214" t="s">
        <v>57</v>
      </c>
      <c r="K2" s="214" t="s">
        <v>58</v>
      </c>
      <c r="L2" s="276" t="s">
        <v>59</v>
      </c>
    </row>
    <row r="3" spans="2:12" ht="13.5" thickTop="1">
      <c r="B3" s="64" t="s">
        <v>60</v>
      </c>
      <c r="C3" s="69">
        <v>52.3</v>
      </c>
      <c r="D3" s="69">
        <v>74.2</v>
      </c>
      <c r="E3" s="69">
        <v>70.58</v>
      </c>
      <c r="F3" s="69">
        <v>50</v>
      </c>
      <c r="G3" s="69">
        <v>68</v>
      </c>
      <c r="H3" s="47">
        <v>66.7</v>
      </c>
      <c r="I3" s="47">
        <v>65</v>
      </c>
      <c r="J3" s="47">
        <v>74.28</v>
      </c>
      <c r="K3" s="47">
        <v>57.1</v>
      </c>
      <c r="L3" s="48">
        <v>63.3</v>
      </c>
    </row>
    <row r="4" spans="2:12" ht="12.75">
      <c r="B4" s="63" t="s">
        <v>48</v>
      </c>
      <c r="C4" s="70">
        <v>80</v>
      </c>
      <c r="D4" s="70">
        <v>88.5</v>
      </c>
      <c r="E4" s="70">
        <v>96.66</v>
      </c>
      <c r="F4" s="70">
        <v>92</v>
      </c>
      <c r="G4" s="70">
        <v>92</v>
      </c>
      <c r="H4" s="49">
        <v>96.7</v>
      </c>
      <c r="I4" s="49">
        <v>80</v>
      </c>
      <c r="J4" s="49">
        <v>80</v>
      </c>
      <c r="K4" s="49">
        <v>82.9</v>
      </c>
      <c r="L4" s="55">
        <v>75</v>
      </c>
    </row>
    <row r="5" spans="2:12" ht="12.75">
      <c r="B5" s="63" t="s">
        <v>25</v>
      </c>
      <c r="C5" s="70">
        <v>88</v>
      </c>
      <c r="D5" s="70">
        <v>91.4</v>
      </c>
      <c r="E5" s="70">
        <v>96.66</v>
      </c>
      <c r="F5" s="70">
        <v>84</v>
      </c>
      <c r="G5" s="70">
        <v>88</v>
      </c>
      <c r="H5" s="49">
        <v>90</v>
      </c>
      <c r="I5" s="49">
        <v>76</v>
      </c>
      <c r="J5" s="49">
        <v>77.14</v>
      </c>
      <c r="K5" s="49">
        <v>71.8</v>
      </c>
      <c r="L5" s="55">
        <v>96.7</v>
      </c>
    </row>
    <row r="6" spans="2:12" ht="13.5" thickBot="1">
      <c r="B6" s="67"/>
      <c r="C6" s="71"/>
      <c r="D6" s="71"/>
      <c r="E6" s="71"/>
      <c r="F6" s="71"/>
      <c r="G6" s="71"/>
      <c r="H6" s="215"/>
      <c r="I6" s="215"/>
      <c r="J6" s="215"/>
      <c r="K6" s="215"/>
      <c r="L6" s="277"/>
    </row>
    <row r="7" spans="2:12" ht="13.5" thickBot="1">
      <c r="B7" s="68" t="s">
        <v>49</v>
      </c>
      <c r="C7" s="72">
        <v>78.26</v>
      </c>
      <c r="D7" s="72">
        <v>85.14</v>
      </c>
      <c r="E7" s="72">
        <v>87.23</v>
      </c>
      <c r="F7" s="72">
        <v>73.75</v>
      </c>
      <c r="G7" s="72">
        <v>82.67</v>
      </c>
      <c r="H7" s="216">
        <v>85.71</v>
      </c>
      <c r="I7" s="216">
        <v>74.28</v>
      </c>
      <c r="J7" s="216">
        <v>77.14</v>
      </c>
      <c r="K7" s="216">
        <v>70.64</v>
      </c>
      <c r="L7" s="278">
        <v>78.57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U270"/>
  <sheetViews>
    <sheetView tabSelected="1" workbookViewId="0" topLeftCell="A6">
      <pane ySplit="510" topLeftCell="BM3" activePane="bottomLeft" state="split"/>
      <selection pane="topLeft" activeCell="AH1" sqref="AH1:AH16384"/>
      <selection pane="bottomLeft" activeCell="T14" sqref="T14"/>
    </sheetView>
  </sheetViews>
  <sheetFormatPr defaultColWidth="9.00390625" defaultRowHeight="12.75"/>
  <cols>
    <col min="1" max="1" width="13.125" style="3" customWidth="1"/>
    <col min="2" max="11" width="2.875" style="0" customWidth="1"/>
    <col min="12" max="12" width="3.875" style="0" customWidth="1"/>
    <col min="13" max="13" width="4.625" style="0" customWidth="1"/>
    <col min="14" max="14" width="9.25390625" style="0" customWidth="1"/>
    <col min="15" max="36" width="2.875" style="0" customWidth="1"/>
    <col min="37" max="37" width="15.375" style="141" customWidth="1"/>
    <col min="38" max="38" width="2.875" style="0" customWidth="1"/>
    <col min="39" max="39" width="3.125" style="0" customWidth="1"/>
  </cols>
  <sheetData>
    <row r="2" spans="1:36" ht="26.25" thickBot="1">
      <c r="A2" s="266" t="s">
        <v>89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P2" s="262" t="s">
        <v>65</v>
      </c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</row>
    <row r="3" spans="16:36" ht="57" customHeight="1">
      <c r="P3" s="246" t="s">
        <v>66</v>
      </c>
      <c r="Q3" s="249" t="s">
        <v>85</v>
      </c>
      <c r="R3" s="246" t="s">
        <v>87</v>
      </c>
      <c r="S3" s="249" t="s">
        <v>68</v>
      </c>
      <c r="T3" s="258" t="s">
        <v>88</v>
      </c>
      <c r="U3" s="270" t="s">
        <v>93</v>
      </c>
      <c r="V3" s="263" t="s">
        <v>67</v>
      </c>
      <c r="W3" s="246" t="s">
        <v>90</v>
      </c>
      <c r="X3" s="249" t="s">
        <v>85</v>
      </c>
      <c r="Y3" s="273" t="s">
        <v>95</v>
      </c>
      <c r="Z3" s="258" t="s">
        <v>68</v>
      </c>
      <c r="AA3" s="263" t="s">
        <v>67</v>
      </c>
      <c r="AB3" s="246" t="s">
        <v>85</v>
      </c>
      <c r="AC3" s="249" t="s">
        <v>96</v>
      </c>
      <c r="AD3" s="258" t="s">
        <v>87</v>
      </c>
      <c r="AE3" s="252"/>
      <c r="AF3" s="252"/>
      <c r="AG3" s="252"/>
      <c r="AH3" s="255" t="s">
        <v>69</v>
      </c>
      <c r="AI3" s="267" t="s">
        <v>70</v>
      </c>
      <c r="AJ3" s="243" t="s">
        <v>71</v>
      </c>
    </row>
    <row r="4" spans="1:36" ht="12.75">
      <c r="A4" s="76" t="s">
        <v>72</v>
      </c>
      <c r="B4" s="76">
        <v>5</v>
      </c>
      <c r="C4" s="76">
        <v>7</v>
      </c>
      <c r="D4" s="76">
        <v>6</v>
      </c>
      <c r="E4" s="76">
        <v>5</v>
      </c>
      <c r="F4" s="76">
        <v>5</v>
      </c>
      <c r="G4" s="76">
        <v>6</v>
      </c>
      <c r="H4" s="76">
        <v>5</v>
      </c>
      <c r="I4" s="76">
        <v>7</v>
      </c>
      <c r="J4" s="76">
        <v>7</v>
      </c>
      <c r="K4" s="76">
        <v>6</v>
      </c>
      <c r="L4" s="76"/>
      <c r="M4" s="76">
        <f>SUM(B4:L4)</f>
        <v>59</v>
      </c>
      <c r="P4" s="247"/>
      <c r="Q4" s="250"/>
      <c r="R4" s="247"/>
      <c r="S4" s="250"/>
      <c r="T4" s="259"/>
      <c r="U4" s="271"/>
      <c r="V4" s="264"/>
      <c r="W4" s="247"/>
      <c r="X4" s="250"/>
      <c r="Y4" s="274"/>
      <c r="Z4" s="259"/>
      <c r="AA4" s="264"/>
      <c r="AB4" s="247"/>
      <c r="AC4" s="250"/>
      <c r="AD4" s="259"/>
      <c r="AE4" s="253"/>
      <c r="AF4" s="253"/>
      <c r="AG4" s="253"/>
      <c r="AH4" s="256"/>
      <c r="AI4" s="268"/>
      <c r="AJ4" s="244"/>
    </row>
    <row r="5" spans="1:151" s="3" customFormat="1" ht="13.5" thickBot="1">
      <c r="A5" s="77"/>
      <c r="B5" s="261" t="s">
        <v>73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77"/>
      <c r="N5" s="77"/>
      <c r="O5" s="77"/>
      <c r="P5" s="247"/>
      <c r="Q5" s="250"/>
      <c r="R5" s="247"/>
      <c r="S5" s="250"/>
      <c r="T5" s="259"/>
      <c r="U5" s="271"/>
      <c r="V5" s="264"/>
      <c r="W5" s="247"/>
      <c r="X5" s="250"/>
      <c r="Y5" s="274"/>
      <c r="Z5" s="259"/>
      <c r="AA5" s="264"/>
      <c r="AB5" s="247"/>
      <c r="AC5" s="250"/>
      <c r="AD5" s="259"/>
      <c r="AE5" s="253"/>
      <c r="AF5" s="253"/>
      <c r="AG5" s="253"/>
      <c r="AH5" s="256"/>
      <c r="AI5" s="268"/>
      <c r="AJ5" s="244"/>
      <c r="AK5" s="142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</row>
    <row r="6" spans="1:151" s="1" customFormat="1" ht="13.5" thickBot="1">
      <c r="A6" s="78" t="s">
        <v>74</v>
      </c>
      <c r="B6" s="79" t="s">
        <v>2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6" t="s">
        <v>9</v>
      </c>
      <c r="J6" s="66" t="s">
        <v>10</v>
      </c>
      <c r="K6" s="66" t="s">
        <v>11</v>
      </c>
      <c r="L6" s="66" t="s">
        <v>75</v>
      </c>
      <c r="M6" s="80"/>
      <c r="N6" s="78"/>
      <c r="O6" s="81"/>
      <c r="P6" s="248"/>
      <c r="Q6" s="251"/>
      <c r="R6" s="248"/>
      <c r="S6" s="251"/>
      <c r="T6" s="260"/>
      <c r="U6" s="272"/>
      <c r="V6" s="265"/>
      <c r="W6" s="248"/>
      <c r="X6" s="251"/>
      <c r="Y6" s="275"/>
      <c r="Z6" s="260"/>
      <c r="AA6" s="265"/>
      <c r="AB6" s="248"/>
      <c r="AC6" s="251"/>
      <c r="AD6" s="260"/>
      <c r="AE6" s="254"/>
      <c r="AF6" s="254"/>
      <c r="AG6" s="254"/>
      <c r="AH6" s="257"/>
      <c r="AI6" s="269"/>
      <c r="AJ6" s="245"/>
      <c r="AK6" s="143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</row>
    <row r="7" spans="1:151" ht="13.5" thickTop="1">
      <c r="A7" s="82" t="s">
        <v>79</v>
      </c>
      <c r="B7" s="83">
        <v>3</v>
      </c>
      <c r="C7" s="84">
        <v>4</v>
      </c>
      <c r="D7" s="84">
        <v>4</v>
      </c>
      <c r="E7" s="84">
        <v>2</v>
      </c>
      <c r="F7" s="84">
        <v>3</v>
      </c>
      <c r="G7" s="217">
        <v>6</v>
      </c>
      <c r="H7" s="217">
        <v>5</v>
      </c>
      <c r="I7" s="84">
        <v>6</v>
      </c>
      <c r="J7" s="84">
        <v>6</v>
      </c>
      <c r="K7" s="84"/>
      <c r="L7" s="84">
        <v>-6</v>
      </c>
      <c r="M7" s="85">
        <f aca="true" t="shared" si="0" ref="M7:M40">SUM(B7:K7)</f>
        <v>39</v>
      </c>
      <c r="N7" s="86">
        <f>M7/(M4+L7)</f>
        <v>0.7358490566037735</v>
      </c>
      <c r="O7" s="81"/>
      <c r="P7" s="138"/>
      <c r="Q7" s="158"/>
      <c r="R7" s="159"/>
      <c r="S7" s="160"/>
      <c r="T7" s="194"/>
      <c r="U7" s="181"/>
      <c r="V7" s="160"/>
      <c r="W7" s="197"/>
      <c r="X7" s="158"/>
      <c r="Y7" s="200"/>
      <c r="Z7" s="206"/>
      <c r="AA7" s="207"/>
      <c r="AB7" s="221"/>
      <c r="AC7" s="158"/>
      <c r="AD7" s="145"/>
      <c r="AE7" s="145"/>
      <c r="AF7" s="145"/>
      <c r="AG7" s="89"/>
      <c r="AH7" s="89"/>
      <c r="AI7" s="90"/>
      <c r="AJ7" s="91">
        <f aca="true" t="shared" si="1" ref="AJ7:AJ12">SUM(AH7:AI7)</f>
        <v>0</v>
      </c>
      <c r="AK7" s="143" t="s">
        <v>84</v>
      </c>
      <c r="AL7" s="140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</row>
    <row r="8" spans="1:151" ht="12.75">
      <c r="A8" s="92" t="s">
        <v>80</v>
      </c>
      <c r="B8" s="187">
        <v>5</v>
      </c>
      <c r="C8" s="188">
        <v>7</v>
      </c>
      <c r="D8" s="188">
        <v>6</v>
      </c>
      <c r="E8" s="94">
        <v>4</v>
      </c>
      <c r="F8" s="94">
        <v>4</v>
      </c>
      <c r="G8" s="94">
        <v>5</v>
      </c>
      <c r="H8" s="94">
        <v>4</v>
      </c>
      <c r="I8" s="188">
        <v>7</v>
      </c>
      <c r="J8" s="94">
        <v>6</v>
      </c>
      <c r="K8" s="188">
        <v>6</v>
      </c>
      <c r="L8" s="94"/>
      <c r="M8" s="85">
        <f t="shared" si="0"/>
        <v>54</v>
      </c>
      <c r="N8" s="95">
        <f>M8/(M4+L8)</f>
        <v>0.9152542372881356</v>
      </c>
      <c r="O8" s="81"/>
      <c r="P8" s="139"/>
      <c r="Q8" s="152"/>
      <c r="R8" s="161"/>
      <c r="S8" s="162"/>
      <c r="T8" s="195"/>
      <c r="U8" s="182"/>
      <c r="V8" s="196"/>
      <c r="W8" s="198"/>
      <c r="X8" s="152"/>
      <c r="Y8" s="205"/>
      <c r="Z8" s="218"/>
      <c r="AA8" s="219"/>
      <c r="AB8" s="220"/>
      <c r="AC8" s="152"/>
      <c r="AD8" s="146"/>
      <c r="AE8" s="146"/>
      <c r="AF8" s="146"/>
      <c r="AG8" s="98"/>
      <c r="AH8" s="98"/>
      <c r="AI8" s="99"/>
      <c r="AJ8" s="100">
        <f t="shared" si="1"/>
        <v>0</v>
      </c>
      <c r="AK8" s="143" t="s">
        <v>86</v>
      </c>
      <c r="AL8" s="144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</row>
    <row r="9" spans="1:151" ht="12.75">
      <c r="A9" s="92" t="s">
        <v>76</v>
      </c>
      <c r="B9" s="190">
        <v>2</v>
      </c>
      <c r="C9" s="101">
        <v>5</v>
      </c>
      <c r="D9" s="94">
        <v>5</v>
      </c>
      <c r="E9" s="94">
        <v>3</v>
      </c>
      <c r="F9" s="101">
        <v>3</v>
      </c>
      <c r="G9" s="94">
        <v>4</v>
      </c>
      <c r="H9" s="94">
        <v>4</v>
      </c>
      <c r="I9" s="94">
        <v>4</v>
      </c>
      <c r="J9" s="94">
        <v>3</v>
      </c>
      <c r="K9" s="94"/>
      <c r="L9" s="94">
        <v>-6</v>
      </c>
      <c r="M9" s="85">
        <f t="shared" si="0"/>
        <v>33</v>
      </c>
      <c r="N9" s="95">
        <f>M9/(M4+L9)</f>
        <v>0.6226415094339622</v>
      </c>
      <c r="O9" s="81"/>
      <c r="P9" s="96"/>
      <c r="Q9" s="153"/>
      <c r="R9" s="163"/>
      <c r="S9" s="162"/>
      <c r="T9" s="93"/>
      <c r="U9" s="182"/>
      <c r="V9" s="127"/>
      <c r="W9" s="163"/>
      <c r="X9" s="153"/>
      <c r="Y9" s="201"/>
      <c r="Z9" s="146"/>
      <c r="AA9" s="208"/>
      <c r="AB9" s="220"/>
      <c r="AC9" s="153"/>
      <c r="AD9" s="146"/>
      <c r="AE9" s="146"/>
      <c r="AF9" s="146"/>
      <c r="AG9" s="98"/>
      <c r="AH9" s="98"/>
      <c r="AI9" s="99"/>
      <c r="AJ9" s="100">
        <f t="shared" si="1"/>
        <v>0</v>
      </c>
      <c r="AK9" s="143" t="s">
        <v>91</v>
      </c>
      <c r="AL9" s="1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</row>
    <row r="10" spans="1:151" ht="12.75">
      <c r="A10" s="92" t="s">
        <v>62</v>
      </c>
      <c r="B10" s="190">
        <v>2</v>
      </c>
      <c r="C10" s="94">
        <v>5</v>
      </c>
      <c r="D10" s="94">
        <v>4</v>
      </c>
      <c r="E10" s="94">
        <v>1</v>
      </c>
      <c r="F10" s="94">
        <v>3</v>
      </c>
      <c r="G10" s="94">
        <v>2</v>
      </c>
      <c r="H10" s="94">
        <v>1</v>
      </c>
      <c r="I10" s="94">
        <v>6</v>
      </c>
      <c r="J10" s="94">
        <v>2</v>
      </c>
      <c r="K10" s="101">
        <v>0</v>
      </c>
      <c r="L10" s="94"/>
      <c r="M10" s="85">
        <f t="shared" si="0"/>
        <v>26</v>
      </c>
      <c r="N10" s="95">
        <f>M10/(M4+L10)</f>
        <v>0.4406779661016949</v>
      </c>
      <c r="O10" s="81"/>
      <c r="P10" s="139"/>
      <c r="Q10" s="153"/>
      <c r="R10" s="163"/>
      <c r="S10" s="162"/>
      <c r="T10" s="195"/>
      <c r="U10" s="182"/>
      <c r="V10" s="127"/>
      <c r="W10" s="163"/>
      <c r="X10" s="153"/>
      <c r="Y10" s="201"/>
      <c r="Z10" s="218"/>
      <c r="AA10" s="208"/>
      <c r="AB10" s="220"/>
      <c r="AC10" s="153"/>
      <c r="AD10" s="146"/>
      <c r="AE10" s="146"/>
      <c r="AF10" s="146"/>
      <c r="AG10" s="98"/>
      <c r="AH10" s="98"/>
      <c r="AI10" s="99"/>
      <c r="AJ10" s="100">
        <f t="shared" si="1"/>
        <v>0</v>
      </c>
      <c r="AK10" s="143" t="s">
        <v>92</v>
      </c>
      <c r="AL10" s="180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</row>
    <row r="11" spans="1:151" ht="12.75">
      <c r="A11" s="92" t="s">
        <v>63</v>
      </c>
      <c r="B11" s="93">
        <v>3</v>
      </c>
      <c r="C11" s="101">
        <v>4</v>
      </c>
      <c r="D11" s="101">
        <v>1</v>
      </c>
      <c r="E11" s="94">
        <v>1</v>
      </c>
      <c r="F11" s="94"/>
      <c r="G11" s="94"/>
      <c r="H11" s="94"/>
      <c r="I11" s="94"/>
      <c r="J11" s="94"/>
      <c r="K11" s="94"/>
      <c r="L11" s="94">
        <v>-30</v>
      </c>
      <c r="M11" s="85">
        <f t="shared" si="0"/>
        <v>9</v>
      </c>
      <c r="N11" s="95">
        <f>M11/(M4+L11)</f>
        <v>0.3103448275862069</v>
      </c>
      <c r="O11" s="81"/>
      <c r="P11" s="139"/>
      <c r="Q11" s="153"/>
      <c r="R11" s="161"/>
      <c r="S11" s="162"/>
      <c r="T11" s="195"/>
      <c r="U11" s="182"/>
      <c r="V11" s="127"/>
      <c r="W11" s="163"/>
      <c r="X11" s="153"/>
      <c r="Y11" s="201"/>
      <c r="Z11" s="146"/>
      <c r="AA11" s="208"/>
      <c r="AB11" s="163"/>
      <c r="AC11" s="153"/>
      <c r="AD11" s="146"/>
      <c r="AE11" s="146"/>
      <c r="AF11" s="146"/>
      <c r="AG11" s="98"/>
      <c r="AH11" s="98"/>
      <c r="AI11" s="99"/>
      <c r="AJ11" s="100">
        <f t="shared" si="1"/>
        <v>0</v>
      </c>
      <c r="AK11" s="143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</row>
    <row r="12" spans="1:151" ht="12.75">
      <c r="A12" s="92" t="s">
        <v>81</v>
      </c>
      <c r="B12" s="93">
        <v>0</v>
      </c>
      <c r="C12" s="94">
        <v>2</v>
      </c>
      <c r="D12" s="101">
        <v>4</v>
      </c>
      <c r="E12" s="94">
        <v>4</v>
      </c>
      <c r="F12" s="188">
        <v>5</v>
      </c>
      <c r="G12" s="94">
        <v>5</v>
      </c>
      <c r="H12" s="94">
        <v>4</v>
      </c>
      <c r="I12" s="94">
        <v>5</v>
      </c>
      <c r="J12" s="94">
        <v>6</v>
      </c>
      <c r="K12" s="94">
        <v>4</v>
      </c>
      <c r="L12" s="94">
        <v>-9</v>
      </c>
      <c r="M12" s="85">
        <f t="shared" si="0"/>
        <v>39</v>
      </c>
      <c r="N12" s="95">
        <f>M12/(M4+L12)</f>
        <v>0.78</v>
      </c>
      <c r="O12" s="81"/>
      <c r="P12" s="139"/>
      <c r="Q12" s="153"/>
      <c r="R12" s="161"/>
      <c r="S12" s="164"/>
      <c r="T12" s="195"/>
      <c r="U12" s="182"/>
      <c r="V12" s="127"/>
      <c r="W12" s="163"/>
      <c r="X12" s="153"/>
      <c r="Y12" s="201"/>
      <c r="Z12" s="218"/>
      <c r="AA12" s="208"/>
      <c r="AB12" s="220"/>
      <c r="AC12" s="153"/>
      <c r="AD12" s="146"/>
      <c r="AE12" s="146"/>
      <c r="AF12" s="146"/>
      <c r="AG12" s="98"/>
      <c r="AH12" s="98"/>
      <c r="AI12" s="99"/>
      <c r="AJ12" s="100">
        <f t="shared" si="1"/>
        <v>0</v>
      </c>
      <c r="AK12" s="143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</row>
    <row r="13" spans="1:151" ht="12.75">
      <c r="A13" s="92" t="s">
        <v>94</v>
      </c>
      <c r="B13" s="93">
        <v>0</v>
      </c>
      <c r="C13" s="94">
        <v>0</v>
      </c>
      <c r="D13" s="94">
        <v>4</v>
      </c>
      <c r="E13" s="94">
        <v>2</v>
      </c>
      <c r="F13" s="101">
        <v>2</v>
      </c>
      <c r="G13" s="101">
        <v>1</v>
      </c>
      <c r="H13" s="94"/>
      <c r="I13" s="94"/>
      <c r="J13" s="94"/>
      <c r="K13" s="94"/>
      <c r="L13" s="94">
        <v>-32</v>
      </c>
      <c r="M13" s="85">
        <f t="shared" si="0"/>
        <v>9</v>
      </c>
      <c r="N13" s="95">
        <f>M13/(M4+L13)</f>
        <v>0.3333333333333333</v>
      </c>
      <c r="O13" s="81"/>
      <c r="P13" s="96"/>
      <c r="Q13" s="153"/>
      <c r="R13" s="163"/>
      <c r="S13" s="164"/>
      <c r="T13" s="93"/>
      <c r="U13" s="182"/>
      <c r="V13" s="127"/>
      <c r="W13" s="198"/>
      <c r="X13" s="153"/>
      <c r="Y13" s="201"/>
      <c r="Z13" s="146"/>
      <c r="AA13" s="208"/>
      <c r="AB13" s="163"/>
      <c r="AC13" s="153"/>
      <c r="AD13" s="146"/>
      <c r="AE13" s="146"/>
      <c r="AF13" s="146"/>
      <c r="AG13" s="98"/>
      <c r="AH13" s="98"/>
      <c r="AI13" s="99"/>
      <c r="AJ13" s="100">
        <f>SUM(AH13:AI13)</f>
        <v>0</v>
      </c>
      <c r="AK13" s="143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</row>
    <row r="14" spans="1:151" ht="12.75">
      <c r="A14" s="222" t="s">
        <v>97</v>
      </c>
      <c r="B14" s="114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2</v>
      </c>
      <c r="J14" s="115">
        <v>4</v>
      </c>
      <c r="K14" s="189">
        <v>6</v>
      </c>
      <c r="L14" s="115">
        <v>-42</v>
      </c>
      <c r="M14" s="85">
        <f t="shared" si="0"/>
        <v>12</v>
      </c>
      <c r="N14" s="95">
        <f>M14/(M4+L14)</f>
        <v>0.7058823529411765</v>
      </c>
      <c r="O14" s="81"/>
      <c r="P14" s="223"/>
      <c r="Q14" s="224"/>
      <c r="R14" s="225"/>
      <c r="S14" s="226"/>
      <c r="T14" s="114"/>
      <c r="U14" s="227"/>
      <c r="V14" s="228"/>
      <c r="W14" s="229"/>
      <c r="X14" s="224"/>
      <c r="Y14" s="230"/>
      <c r="Z14" s="231"/>
      <c r="AA14" s="232"/>
      <c r="AB14" s="225"/>
      <c r="AC14" s="224"/>
      <c r="AD14" s="231"/>
      <c r="AE14" s="231"/>
      <c r="AF14" s="231"/>
      <c r="AG14" s="233"/>
      <c r="AH14" s="233"/>
      <c r="AI14" s="234"/>
      <c r="AJ14" s="235"/>
      <c r="AK14" s="143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</row>
    <row r="15" spans="1:151" ht="12.75">
      <c r="A15" s="222" t="s">
        <v>98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2</v>
      </c>
      <c r="J15" s="115">
        <v>2</v>
      </c>
      <c r="K15" s="115">
        <v>3</v>
      </c>
      <c r="L15" s="115">
        <v>-43</v>
      </c>
      <c r="M15" s="85">
        <f t="shared" si="0"/>
        <v>7</v>
      </c>
      <c r="N15" s="95">
        <f>M15/(M4+L15)</f>
        <v>0.4375</v>
      </c>
      <c r="O15" s="81"/>
      <c r="P15" s="223"/>
      <c r="Q15" s="224"/>
      <c r="R15" s="225"/>
      <c r="S15" s="226"/>
      <c r="T15" s="114"/>
      <c r="U15" s="227"/>
      <c r="V15" s="228"/>
      <c r="W15" s="229"/>
      <c r="X15" s="224"/>
      <c r="Y15" s="230"/>
      <c r="Z15" s="231"/>
      <c r="AA15" s="232"/>
      <c r="AB15" s="225"/>
      <c r="AC15" s="224"/>
      <c r="AD15" s="231"/>
      <c r="AE15" s="231"/>
      <c r="AF15" s="231"/>
      <c r="AG15" s="233"/>
      <c r="AH15" s="233"/>
      <c r="AI15" s="234"/>
      <c r="AJ15" s="235"/>
      <c r="AK15" s="143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</row>
    <row r="16" spans="1:151" ht="13.5" thickBo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>
        <f t="shared" si="0"/>
        <v>0</v>
      </c>
      <c r="N16" s="106"/>
      <c r="O16" s="81"/>
      <c r="P16" s="107"/>
      <c r="Q16" s="154"/>
      <c r="R16" s="165"/>
      <c r="S16" s="166"/>
      <c r="T16" s="103"/>
      <c r="U16" s="183"/>
      <c r="V16" s="175"/>
      <c r="W16" s="165"/>
      <c r="X16" s="154"/>
      <c r="Y16" s="202"/>
      <c r="Z16" s="147"/>
      <c r="AA16" s="209"/>
      <c r="AB16" s="165"/>
      <c r="AC16" s="154"/>
      <c r="AD16" s="147"/>
      <c r="AE16" s="147"/>
      <c r="AF16" s="147"/>
      <c r="AG16" s="108"/>
      <c r="AH16" s="108"/>
      <c r="AI16" s="109"/>
      <c r="AJ16" s="110"/>
      <c r="AK16" s="143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</row>
    <row r="17" spans="1:151" ht="13.5" thickTop="1">
      <c r="A17" s="82" t="s">
        <v>77</v>
      </c>
      <c r="B17" s="83">
        <v>4</v>
      </c>
      <c r="C17" s="84">
        <v>5</v>
      </c>
      <c r="D17" s="84">
        <v>2</v>
      </c>
      <c r="E17" s="84">
        <v>4</v>
      </c>
      <c r="F17" s="84">
        <v>2</v>
      </c>
      <c r="G17" s="84">
        <v>0</v>
      </c>
      <c r="H17" s="84"/>
      <c r="I17" s="84"/>
      <c r="J17" s="84"/>
      <c r="K17" s="84"/>
      <c r="L17" s="84">
        <v>-24</v>
      </c>
      <c r="M17" s="85">
        <f t="shared" si="0"/>
        <v>17</v>
      </c>
      <c r="N17" s="86">
        <f>M17/M4</f>
        <v>0.288135593220339</v>
      </c>
      <c r="O17" s="81"/>
      <c r="P17" s="138"/>
      <c r="Q17" s="158"/>
      <c r="R17" s="159"/>
      <c r="S17" s="160"/>
      <c r="T17" s="194"/>
      <c r="U17" s="181"/>
      <c r="V17" s="160"/>
      <c r="W17" s="171"/>
      <c r="X17" s="158"/>
      <c r="Y17" s="200"/>
      <c r="Z17" s="206"/>
      <c r="AA17" s="207"/>
      <c r="AB17" s="221"/>
      <c r="AC17" s="158"/>
      <c r="AD17" s="145"/>
      <c r="AE17" s="145"/>
      <c r="AF17" s="145"/>
      <c r="AG17" s="89"/>
      <c r="AH17" s="89"/>
      <c r="AI17" s="90"/>
      <c r="AJ17" s="91">
        <f aca="true" t="shared" si="2" ref="AJ17:AJ23">SUM(AH17:AI17)</f>
        <v>0</v>
      </c>
      <c r="AK17" s="143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</row>
    <row r="18" spans="1:151" ht="12.75">
      <c r="A18" s="92" t="s">
        <v>23</v>
      </c>
      <c r="B18" s="187">
        <v>5</v>
      </c>
      <c r="C18" s="188">
        <v>7</v>
      </c>
      <c r="D18" s="188">
        <v>6</v>
      </c>
      <c r="E18" s="188">
        <v>5</v>
      </c>
      <c r="F18" s="94">
        <v>4</v>
      </c>
      <c r="G18" s="188">
        <v>6</v>
      </c>
      <c r="H18" s="94">
        <v>4</v>
      </c>
      <c r="I18" s="94">
        <v>6</v>
      </c>
      <c r="J18" s="188">
        <v>7</v>
      </c>
      <c r="K18" s="188">
        <v>6</v>
      </c>
      <c r="L18" s="94"/>
      <c r="M18" s="85">
        <f t="shared" si="0"/>
        <v>56</v>
      </c>
      <c r="N18" s="95">
        <f>M18/(M4+L18)</f>
        <v>0.9491525423728814</v>
      </c>
      <c r="O18" s="81"/>
      <c r="P18" s="139"/>
      <c r="Q18" s="152"/>
      <c r="R18" s="161"/>
      <c r="S18" s="162"/>
      <c r="T18" s="195"/>
      <c r="U18" s="182"/>
      <c r="V18" s="196"/>
      <c r="W18" s="198"/>
      <c r="X18" s="152"/>
      <c r="Y18" s="201"/>
      <c r="Z18" s="218"/>
      <c r="AA18" s="219"/>
      <c r="AB18" s="220"/>
      <c r="AC18" s="152"/>
      <c r="AD18" s="146"/>
      <c r="AE18" s="146"/>
      <c r="AF18" s="146"/>
      <c r="AG18" s="98"/>
      <c r="AH18" s="98"/>
      <c r="AI18" s="99"/>
      <c r="AJ18" s="100">
        <f t="shared" si="2"/>
        <v>0</v>
      </c>
      <c r="AK18" s="143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</row>
    <row r="19" spans="1:151" ht="12.75">
      <c r="A19" s="92" t="s">
        <v>45</v>
      </c>
      <c r="B19" s="93">
        <v>4</v>
      </c>
      <c r="C19" s="188">
        <v>7</v>
      </c>
      <c r="D19" s="188">
        <v>6</v>
      </c>
      <c r="E19" s="188">
        <v>5</v>
      </c>
      <c r="F19" s="94">
        <v>4</v>
      </c>
      <c r="G19" s="188">
        <v>6</v>
      </c>
      <c r="H19" s="94">
        <v>3</v>
      </c>
      <c r="I19" s="188">
        <v>7</v>
      </c>
      <c r="J19" s="188">
        <v>7</v>
      </c>
      <c r="K19" s="94">
        <v>3</v>
      </c>
      <c r="L19" s="94"/>
      <c r="M19" s="85">
        <f t="shared" si="0"/>
        <v>52</v>
      </c>
      <c r="N19" s="95">
        <f>M19/(M4+L19)</f>
        <v>0.8813559322033898</v>
      </c>
      <c r="O19" s="81"/>
      <c r="P19" s="139"/>
      <c r="Q19" s="152"/>
      <c r="R19" s="161"/>
      <c r="S19" s="162"/>
      <c r="T19" s="195"/>
      <c r="U19" s="182"/>
      <c r="V19" s="196"/>
      <c r="W19" s="198"/>
      <c r="X19" s="152"/>
      <c r="Y19" s="205"/>
      <c r="Z19" s="218"/>
      <c r="AA19" s="219"/>
      <c r="AB19" s="220"/>
      <c r="AC19" s="152"/>
      <c r="AD19" s="146"/>
      <c r="AE19" s="146"/>
      <c r="AF19" s="146"/>
      <c r="AG19" s="98"/>
      <c r="AH19" s="98"/>
      <c r="AI19" s="99"/>
      <c r="AJ19" s="100">
        <f t="shared" si="2"/>
        <v>0</v>
      </c>
      <c r="AK19" s="143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</row>
    <row r="20" spans="1:151" ht="12.75">
      <c r="A20" s="92" t="s">
        <v>61</v>
      </c>
      <c r="B20" s="187">
        <v>5</v>
      </c>
      <c r="C20" s="94">
        <v>5</v>
      </c>
      <c r="D20" s="188">
        <v>6</v>
      </c>
      <c r="E20" s="94">
        <v>4</v>
      </c>
      <c r="F20" s="188">
        <v>5</v>
      </c>
      <c r="G20" s="94">
        <v>5</v>
      </c>
      <c r="H20" s="94">
        <v>4</v>
      </c>
      <c r="I20" s="94">
        <v>4</v>
      </c>
      <c r="J20" s="94">
        <v>4</v>
      </c>
      <c r="K20" s="94"/>
      <c r="L20" s="94">
        <v>-6</v>
      </c>
      <c r="M20" s="85">
        <f t="shared" si="0"/>
        <v>42</v>
      </c>
      <c r="N20" s="95">
        <f>M20/(M4+L20)</f>
        <v>0.7924528301886793</v>
      </c>
      <c r="O20" s="81"/>
      <c r="P20" s="139"/>
      <c r="Q20" s="152"/>
      <c r="R20" s="161"/>
      <c r="S20" s="162"/>
      <c r="T20" s="195"/>
      <c r="U20" s="182"/>
      <c r="V20" s="196"/>
      <c r="W20" s="163"/>
      <c r="X20" s="153"/>
      <c r="Y20" s="201"/>
      <c r="Z20" s="218"/>
      <c r="AA20" s="208"/>
      <c r="AB20" s="220"/>
      <c r="AC20" s="152"/>
      <c r="AD20" s="146"/>
      <c r="AE20" s="146"/>
      <c r="AF20" s="146"/>
      <c r="AG20" s="98"/>
      <c r="AH20" s="98"/>
      <c r="AI20" s="99"/>
      <c r="AJ20" s="100">
        <f t="shared" si="2"/>
        <v>0</v>
      </c>
      <c r="AK20" s="143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</row>
    <row r="21" spans="1:151" ht="12.75">
      <c r="A21" s="92" t="s">
        <v>42</v>
      </c>
      <c r="B21" s="190">
        <v>1</v>
      </c>
      <c r="C21" s="94">
        <v>6</v>
      </c>
      <c r="D21" s="94">
        <v>5</v>
      </c>
      <c r="E21" s="94">
        <v>5</v>
      </c>
      <c r="F21" s="188">
        <v>5</v>
      </c>
      <c r="G21" s="188">
        <v>6</v>
      </c>
      <c r="H21" s="94">
        <v>4</v>
      </c>
      <c r="I21" s="94">
        <v>5</v>
      </c>
      <c r="J21" s="94">
        <v>5</v>
      </c>
      <c r="K21" s="94">
        <v>4</v>
      </c>
      <c r="L21" s="94"/>
      <c r="M21" s="85">
        <f t="shared" si="0"/>
        <v>46</v>
      </c>
      <c r="N21" s="95">
        <f>M21/(M4+L21)</f>
        <v>0.7796610169491526</v>
      </c>
      <c r="O21" s="81"/>
      <c r="P21" s="96"/>
      <c r="Q21" s="152"/>
      <c r="R21" s="163"/>
      <c r="S21" s="164"/>
      <c r="T21" s="195"/>
      <c r="U21" s="182"/>
      <c r="V21" s="196"/>
      <c r="W21" s="198"/>
      <c r="X21" s="153"/>
      <c r="Y21" s="205"/>
      <c r="Z21" s="218"/>
      <c r="AA21" s="219"/>
      <c r="AB21" s="220"/>
      <c r="AC21" s="152"/>
      <c r="AD21" s="146"/>
      <c r="AE21" s="146"/>
      <c r="AF21" s="146"/>
      <c r="AG21" s="98"/>
      <c r="AH21" s="98"/>
      <c r="AI21" s="99"/>
      <c r="AJ21" s="100">
        <f t="shared" si="2"/>
        <v>0</v>
      </c>
      <c r="AK21" s="143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</row>
    <row r="22" spans="1:151" ht="12.75">
      <c r="A22" s="92" t="s">
        <v>44</v>
      </c>
      <c r="B22" s="187">
        <v>5</v>
      </c>
      <c r="C22" s="94">
        <v>6</v>
      </c>
      <c r="D22" s="188">
        <v>6</v>
      </c>
      <c r="E22" s="94">
        <v>4</v>
      </c>
      <c r="F22" s="188">
        <v>5</v>
      </c>
      <c r="G22" s="188">
        <v>6</v>
      </c>
      <c r="H22" s="188">
        <v>5</v>
      </c>
      <c r="I22" s="94">
        <v>6</v>
      </c>
      <c r="J22" s="94">
        <v>6</v>
      </c>
      <c r="K22" s="94">
        <v>5</v>
      </c>
      <c r="L22" s="94"/>
      <c r="M22" s="85">
        <f t="shared" si="0"/>
        <v>54</v>
      </c>
      <c r="N22" s="95">
        <f>M22/(M4+L22)</f>
        <v>0.9152542372881356</v>
      </c>
      <c r="O22" s="81"/>
      <c r="P22" s="139"/>
      <c r="Q22" s="152"/>
      <c r="R22" s="163"/>
      <c r="S22" s="162"/>
      <c r="T22" s="195"/>
      <c r="U22" s="182"/>
      <c r="V22" s="196"/>
      <c r="W22" s="198"/>
      <c r="X22" s="152"/>
      <c r="Y22" s="205"/>
      <c r="Z22" s="218"/>
      <c r="AA22" s="219"/>
      <c r="AB22" s="220"/>
      <c r="AC22" s="153"/>
      <c r="AD22" s="146"/>
      <c r="AE22" s="146"/>
      <c r="AF22" s="146"/>
      <c r="AG22" s="98"/>
      <c r="AH22" s="98"/>
      <c r="AI22" s="99"/>
      <c r="AJ22" s="100">
        <f t="shared" si="2"/>
        <v>0</v>
      </c>
      <c r="AK22" s="143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</row>
    <row r="23" spans="1:151" ht="12.75">
      <c r="A23" s="92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85">
        <f t="shared" si="0"/>
        <v>0</v>
      </c>
      <c r="N23" s="95">
        <f>M23/(M4+L23)</f>
        <v>0</v>
      </c>
      <c r="O23" s="81"/>
      <c r="P23" s="96"/>
      <c r="Q23" s="153"/>
      <c r="R23" s="163"/>
      <c r="S23" s="164"/>
      <c r="T23" s="93"/>
      <c r="U23" s="182"/>
      <c r="V23" s="127"/>
      <c r="W23" s="163"/>
      <c r="X23" s="153"/>
      <c r="Y23" s="201"/>
      <c r="Z23" s="146"/>
      <c r="AA23" s="208"/>
      <c r="AB23" s="163"/>
      <c r="AC23" s="153"/>
      <c r="AD23" s="146"/>
      <c r="AE23" s="146"/>
      <c r="AF23" s="146"/>
      <c r="AG23" s="98"/>
      <c r="AH23" s="98"/>
      <c r="AI23" s="99"/>
      <c r="AJ23" s="100">
        <f t="shared" si="2"/>
        <v>0</v>
      </c>
      <c r="AK23" s="143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</row>
    <row r="24" spans="1:151" ht="13.5" thickBot="1">
      <c r="A24" s="102"/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>
        <f t="shared" si="0"/>
        <v>0</v>
      </c>
      <c r="N24" s="106"/>
      <c r="O24" s="81"/>
      <c r="P24" s="107"/>
      <c r="Q24" s="154"/>
      <c r="R24" s="165"/>
      <c r="S24" s="166"/>
      <c r="T24" s="103"/>
      <c r="U24" s="183"/>
      <c r="V24" s="175"/>
      <c r="W24" s="165"/>
      <c r="X24" s="154"/>
      <c r="Y24" s="202"/>
      <c r="Z24" s="147"/>
      <c r="AA24" s="209"/>
      <c r="AB24" s="165"/>
      <c r="AC24" s="154"/>
      <c r="AD24" s="147"/>
      <c r="AE24" s="147"/>
      <c r="AF24" s="147"/>
      <c r="AG24" s="108"/>
      <c r="AH24" s="108"/>
      <c r="AI24" s="109"/>
      <c r="AJ24" s="111"/>
      <c r="AK24" s="143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</row>
    <row r="25" spans="1:151" ht="13.5" thickTop="1">
      <c r="A25" s="92" t="s">
        <v>78</v>
      </c>
      <c r="B25" s="93">
        <v>3</v>
      </c>
      <c r="C25" s="94">
        <v>4</v>
      </c>
      <c r="D25" s="94">
        <v>4</v>
      </c>
      <c r="E25" s="94">
        <v>2</v>
      </c>
      <c r="F25" s="94">
        <v>1</v>
      </c>
      <c r="G25" s="94">
        <v>4</v>
      </c>
      <c r="H25" s="94">
        <v>3</v>
      </c>
      <c r="I25" s="94">
        <v>6</v>
      </c>
      <c r="J25" s="94">
        <v>4</v>
      </c>
      <c r="K25" s="94">
        <v>5</v>
      </c>
      <c r="L25" s="94">
        <v>-4</v>
      </c>
      <c r="M25" s="85">
        <f t="shared" si="0"/>
        <v>36</v>
      </c>
      <c r="N25" s="95">
        <f>M25/(M4+L25)</f>
        <v>0.6545454545454545</v>
      </c>
      <c r="O25" s="81"/>
      <c r="P25" s="138"/>
      <c r="Q25" s="158"/>
      <c r="R25" s="159"/>
      <c r="S25" s="160"/>
      <c r="T25" s="194"/>
      <c r="U25" s="192"/>
      <c r="V25" s="160"/>
      <c r="W25" s="197"/>
      <c r="X25" s="158"/>
      <c r="Y25" s="200"/>
      <c r="Z25" s="206"/>
      <c r="AA25" s="207"/>
      <c r="AB25" s="221"/>
      <c r="AC25" s="158"/>
      <c r="AD25" s="145"/>
      <c r="AE25" s="145"/>
      <c r="AF25" s="145"/>
      <c r="AG25" s="89"/>
      <c r="AH25" s="89"/>
      <c r="AI25" s="90"/>
      <c r="AJ25" s="91">
        <f aca="true" t="shared" si="3" ref="AJ25:AJ31">SUM(AH25:AI25)</f>
        <v>0</v>
      </c>
      <c r="AK25" s="143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</row>
    <row r="26" spans="1:151" ht="12.75">
      <c r="A26" s="92" t="s">
        <v>33</v>
      </c>
      <c r="B26" s="93">
        <v>4</v>
      </c>
      <c r="C26" s="188">
        <v>7</v>
      </c>
      <c r="D26" s="188">
        <v>6</v>
      </c>
      <c r="E26" s="188">
        <v>5</v>
      </c>
      <c r="F26" s="188">
        <v>5</v>
      </c>
      <c r="G26" s="188">
        <v>6</v>
      </c>
      <c r="H26" s="94">
        <v>3</v>
      </c>
      <c r="I26" s="94">
        <v>6</v>
      </c>
      <c r="J26" s="94">
        <v>5</v>
      </c>
      <c r="K26" s="188">
        <v>6</v>
      </c>
      <c r="L26" s="94"/>
      <c r="M26" s="85">
        <f t="shared" si="0"/>
        <v>53</v>
      </c>
      <c r="N26" s="95">
        <f>M26/(M4+L26)</f>
        <v>0.8983050847457628</v>
      </c>
      <c r="O26" s="81"/>
      <c r="P26" s="139"/>
      <c r="Q26" s="152"/>
      <c r="R26" s="161"/>
      <c r="S26" s="162"/>
      <c r="T26" s="195"/>
      <c r="U26" s="193"/>
      <c r="V26" s="196"/>
      <c r="W26" s="198"/>
      <c r="X26" s="152"/>
      <c r="Y26" s="205"/>
      <c r="Z26" s="218"/>
      <c r="AA26" s="219"/>
      <c r="AB26" s="220"/>
      <c r="AC26" s="152"/>
      <c r="AD26" s="146"/>
      <c r="AE26" s="146"/>
      <c r="AF26" s="146"/>
      <c r="AG26" s="98"/>
      <c r="AH26" s="98"/>
      <c r="AI26" s="99"/>
      <c r="AJ26" s="100">
        <f t="shared" si="3"/>
        <v>0</v>
      </c>
      <c r="AK26" s="143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</row>
    <row r="27" spans="1:151" ht="12.75">
      <c r="A27" s="92" t="s">
        <v>43</v>
      </c>
      <c r="B27" s="187">
        <v>5</v>
      </c>
      <c r="C27" s="94">
        <v>6</v>
      </c>
      <c r="D27" s="188">
        <v>6</v>
      </c>
      <c r="E27" s="188">
        <v>5</v>
      </c>
      <c r="F27" s="188">
        <v>5</v>
      </c>
      <c r="G27" s="188">
        <v>6</v>
      </c>
      <c r="H27" s="94">
        <v>4</v>
      </c>
      <c r="I27" s="188">
        <v>7</v>
      </c>
      <c r="J27" s="94">
        <v>6</v>
      </c>
      <c r="K27" s="188">
        <v>6</v>
      </c>
      <c r="L27" s="94"/>
      <c r="M27" s="85">
        <f t="shared" si="0"/>
        <v>56</v>
      </c>
      <c r="N27" s="95">
        <f>M27/(M4+L27)</f>
        <v>0.9491525423728814</v>
      </c>
      <c r="O27" s="81"/>
      <c r="P27" s="139"/>
      <c r="Q27" s="152"/>
      <c r="R27" s="161"/>
      <c r="S27" s="162"/>
      <c r="T27" s="195"/>
      <c r="U27" s="193"/>
      <c r="V27" s="196"/>
      <c r="W27" s="198"/>
      <c r="X27" s="152"/>
      <c r="Y27" s="205"/>
      <c r="Z27" s="218"/>
      <c r="AA27" s="219"/>
      <c r="AB27" s="220"/>
      <c r="AC27" s="152"/>
      <c r="AD27" s="146"/>
      <c r="AE27" s="146"/>
      <c r="AF27" s="146"/>
      <c r="AG27" s="98"/>
      <c r="AH27" s="98"/>
      <c r="AI27" s="99"/>
      <c r="AJ27" s="100">
        <f t="shared" si="3"/>
        <v>0</v>
      </c>
      <c r="AK27" s="143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</row>
    <row r="28" spans="1:151" ht="12.75">
      <c r="A28" s="112" t="s">
        <v>41</v>
      </c>
      <c r="B28" s="187">
        <v>5</v>
      </c>
      <c r="C28" s="94">
        <v>5</v>
      </c>
      <c r="D28" s="188">
        <v>6</v>
      </c>
      <c r="E28" s="94">
        <v>4</v>
      </c>
      <c r="F28" s="188">
        <v>5</v>
      </c>
      <c r="G28" s="94">
        <v>5</v>
      </c>
      <c r="H28" s="94">
        <v>4</v>
      </c>
      <c r="I28" s="94">
        <v>2</v>
      </c>
      <c r="J28" s="94">
        <v>5</v>
      </c>
      <c r="K28" s="94"/>
      <c r="L28" s="94">
        <v>-6</v>
      </c>
      <c r="M28" s="85">
        <f t="shared" si="0"/>
        <v>41</v>
      </c>
      <c r="N28" s="95">
        <f>M28/(M4+L28)</f>
        <v>0.7735849056603774</v>
      </c>
      <c r="O28" s="81"/>
      <c r="P28" s="139"/>
      <c r="Q28" s="152"/>
      <c r="R28" s="161"/>
      <c r="S28" s="162"/>
      <c r="T28" s="195"/>
      <c r="U28" s="193"/>
      <c r="V28" s="196"/>
      <c r="W28" s="163"/>
      <c r="X28" s="153"/>
      <c r="Y28" s="201"/>
      <c r="Z28" s="218"/>
      <c r="AA28" s="219"/>
      <c r="AB28" s="220"/>
      <c r="AC28" s="152"/>
      <c r="AD28" s="146"/>
      <c r="AE28" s="146"/>
      <c r="AF28" s="146"/>
      <c r="AG28" s="98"/>
      <c r="AH28" s="98"/>
      <c r="AI28" s="99"/>
      <c r="AJ28" s="100">
        <f t="shared" si="3"/>
        <v>0</v>
      </c>
      <c r="AK28" s="143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</row>
    <row r="29" spans="1:151" ht="12.75">
      <c r="A29" s="113" t="s">
        <v>46</v>
      </c>
      <c r="B29" s="114">
        <v>4</v>
      </c>
      <c r="C29" s="189">
        <v>7</v>
      </c>
      <c r="D29" s="189">
        <v>6</v>
      </c>
      <c r="E29" s="115">
        <v>3</v>
      </c>
      <c r="F29" s="115">
        <v>4</v>
      </c>
      <c r="G29" s="189">
        <v>6</v>
      </c>
      <c r="H29" s="189">
        <v>5</v>
      </c>
      <c r="I29" s="115">
        <v>5</v>
      </c>
      <c r="J29" s="115">
        <v>4</v>
      </c>
      <c r="K29" s="115">
        <v>4</v>
      </c>
      <c r="L29" s="115"/>
      <c r="M29" s="85">
        <f t="shared" si="0"/>
        <v>48</v>
      </c>
      <c r="N29" s="95">
        <f>M29/(M4+L29)</f>
        <v>0.8135593220338984</v>
      </c>
      <c r="O29" s="81"/>
      <c r="P29" s="139"/>
      <c r="Q29" s="152"/>
      <c r="R29" s="161"/>
      <c r="S29" s="162"/>
      <c r="T29" s="195"/>
      <c r="U29" s="193"/>
      <c r="V29" s="196"/>
      <c r="W29" s="198"/>
      <c r="X29" s="152"/>
      <c r="Y29" s="205"/>
      <c r="Z29" s="218"/>
      <c r="AA29" s="219"/>
      <c r="AB29" s="220"/>
      <c r="AC29" s="152"/>
      <c r="AD29" s="146"/>
      <c r="AE29" s="146"/>
      <c r="AF29" s="146"/>
      <c r="AG29" s="98"/>
      <c r="AH29" s="98"/>
      <c r="AI29" s="99"/>
      <c r="AJ29" s="100">
        <f t="shared" si="3"/>
        <v>0</v>
      </c>
      <c r="AK29" s="143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</row>
    <row r="30" spans="1:151" ht="12.75">
      <c r="A30" s="113" t="s">
        <v>82</v>
      </c>
      <c r="B30" s="114">
        <v>4</v>
      </c>
      <c r="C30" s="189">
        <v>7</v>
      </c>
      <c r="D30" s="115">
        <v>5</v>
      </c>
      <c r="E30" s="115">
        <v>4</v>
      </c>
      <c r="F30" s="115">
        <v>3</v>
      </c>
      <c r="G30" s="115">
        <v>4</v>
      </c>
      <c r="H30" s="115">
        <v>3</v>
      </c>
      <c r="I30" s="189">
        <v>7</v>
      </c>
      <c r="J30" s="115">
        <v>4</v>
      </c>
      <c r="K30" s="189">
        <v>6</v>
      </c>
      <c r="L30" s="115"/>
      <c r="M30" s="85">
        <f t="shared" si="0"/>
        <v>47</v>
      </c>
      <c r="N30" s="95">
        <f>M30/(M4+L30)</f>
        <v>0.7966101694915254</v>
      </c>
      <c r="O30" s="81"/>
      <c r="P30" s="139"/>
      <c r="Q30" s="152"/>
      <c r="R30" s="161"/>
      <c r="S30" s="162"/>
      <c r="T30" s="195"/>
      <c r="U30" s="193"/>
      <c r="V30" s="127"/>
      <c r="W30" s="198"/>
      <c r="X30" s="153"/>
      <c r="Y30" s="201"/>
      <c r="Z30" s="218"/>
      <c r="AA30" s="219"/>
      <c r="AB30" s="220"/>
      <c r="AC30" s="153"/>
      <c r="AD30" s="146"/>
      <c r="AE30" s="146"/>
      <c r="AF30" s="146"/>
      <c r="AG30" s="98"/>
      <c r="AH30" s="98"/>
      <c r="AI30" s="99"/>
      <c r="AJ30" s="100">
        <f t="shared" si="3"/>
        <v>0</v>
      </c>
      <c r="AK30" s="143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</row>
    <row r="31" spans="1:151" ht="12.75">
      <c r="A31" s="113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85">
        <f t="shared" si="0"/>
        <v>0</v>
      </c>
      <c r="N31" s="95">
        <f>M31/(M4+L31)</f>
        <v>0</v>
      </c>
      <c r="O31" s="81"/>
      <c r="P31" s="116"/>
      <c r="Q31" s="155"/>
      <c r="R31" s="167"/>
      <c r="S31" s="168"/>
      <c r="T31" s="126"/>
      <c r="U31" s="184"/>
      <c r="V31" s="99"/>
      <c r="W31" s="167"/>
      <c r="X31" s="155"/>
      <c r="Y31" s="203"/>
      <c r="Z31" s="148"/>
      <c r="AA31" s="210"/>
      <c r="AB31" s="167"/>
      <c r="AC31" s="155"/>
      <c r="AD31" s="148"/>
      <c r="AE31" s="148"/>
      <c r="AF31" s="148"/>
      <c r="AG31" s="98"/>
      <c r="AH31" s="98"/>
      <c r="AI31" s="99"/>
      <c r="AJ31" s="100">
        <f t="shared" si="3"/>
        <v>0</v>
      </c>
      <c r="AK31" s="143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</row>
    <row r="32" spans="1:151" ht="13.5" thickBot="1">
      <c r="A32" s="102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05">
        <f t="shared" si="0"/>
        <v>0</v>
      </c>
      <c r="N32" s="106">
        <f>M32/(M4+L32)</f>
        <v>0</v>
      </c>
      <c r="O32" s="81"/>
      <c r="P32" s="120"/>
      <c r="Q32" s="156"/>
      <c r="R32" s="169"/>
      <c r="S32" s="170"/>
      <c r="T32" s="118"/>
      <c r="U32" s="185"/>
      <c r="V32" s="109"/>
      <c r="W32" s="169"/>
      <c r="X32" s="156"/>
      <c r="Y32" s="110"/>
      <c r="Z32" s="149"/>
      <c r="AA32" s="211"/>
      <c r="AB32" s="169"/>
      <c r="AC32" s="156"/>
      <c r="AD32" s="149"/>
      <c r="AE32" s="149"/>
      <c r="AF32" s="149"/>
      <c r="AG32" s="108"/>
      <c r="AH32" s="108"/>
      <c r="AI32" s="109"/>
      <c r="AJ32" s="111"/>
      <c r="AK32" s="143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</row>
    <row r="33" spans="1:151" ht="13.5" thickTop="1">
      <c r="A33" s="82" t="s">
        <v>83</v>
      </c>
      <c r="B33" s="121"/>
      <c r="C33" s="122"/>
      <c r="D33" s="123"/>
      <c r="E33" s="122"/>
      <c r="F33" s="123"/>
      <c r="G33" s="123"/>
      <c r="H33" s="123"/>
      <c r="I33" s="123"/>
      <c r="J33" s="123"/>
      <c r="K33" s="123"/>
      <c r="L33" s="123"/>
      <c r="M33" s="124">
        <f t="shared" si="0"/>
        <v>0</v>
      </c>
      <c r="N33" s="86">
        <f>M33/(M4+L33)</f>
        <v>0</v>
      </c>
      <c r="O33" s="81"/>
      <c r="P33" s="87"/>
      <c r="Q33" s="151"/>
      <c r="R33" s="171"/>
      <c r="S33" s="172"/>
      <c r="T33" s="83"/>
      <c r="U33" s="181"/>
      <c r="V33" s="125"/>
      <c r="W33" s="171"/>
      <c r="X33" s="151"/>
      <c r="Y33" s="200"/>
      <c r="Z33" s="145"/>
      <c r="AA33" s="212"/>
      <c r="AB33" s="171"/>
      <c r="AC33" s="151"/>
      <c r="AD33" s="145"/>
      <c r="AE33" s="145"/>
      <c r="AF33" s="145"/>
      <c r="AG33" s="88"/>
      <c r="AH33" s="88"/>
      <c r="AI33" s="125"/>
      <c r="AJ33" s="91">
        <f aca="true" t="shared" si="4" ref="AJ33:AJ39">SUM(AH33:AI33)</f>
        <v>0</v>
      </c>
      <c r="AK33" s="143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</row>
    <row r="34" spans="1:151" ht="12.75">
      <c r="A34" s="112"/>
      <c r="B34" s="126"/>
      <c r="C34" s="94"/>
      <c r="D34" s="101"/>
      <c r="E34" s="101"/>
      <c r="F34" s="101"/>
      <c r="G34" s="94"/>
      <c r="H34" s="94"/>
      <c r="I34" s="94"/>
      <c r="J34" s="94"/>
      <c r="K34" s="117"/>
      <c r="L34" s="117"/>
      <c r="M34" s="85">
        <f t="shared" si="0"/>
        <v>0</v>
      </c>
      <c r="N34" s="95">
        <f>M34/(M4+L34)</f>
        <v>0</v>
      </c>
      <c r="O34" s="81"/>
      <c r="P34" s="96"/>
      <c r="Q34" s="153"/>
      <c r="R34" s="163"/>
      <c r="S34" s="164"/>
      <c r="T34" s="93"/>
      <c r="U34" s="182"/>
      <c r="V34" s="127"/>
      <c r="W34" s="163"/>
      <c r="X34" s="153"/>
      <c r="Y34" s="201"/>
      <c r="Z34" s="146"/>
      <c r="AA34" s="208"/>
      <c r="AB34" s="163"/>
      <c r="AC34" s="153"/>
      <c r="AD34" s="146"/>
      <c r="AE34" s="146"/>
      <c r="AF34" s="146"/>
      <c r="AG34" s="97"/>
      <c r="AH34" s="97"/>
      <c r="AI34" s="127"/>
      <c r="AJ34" s="100">
        <f t="shared" si="4"/>
        <v>0</v>
      </c>
      <c r="AK34" s="143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</row>
    <row r="35" spans="1:151" ht="12.75">
      <c r="A35" s="112"/>
      <c r="B35" s="126"/>
      <c r="C35" s="94"/>
      <c r="D35" s="94"/>
      <c r="E35" s="94"/>
      <c r="F35" s="94"/>
      <c r="G35" s="94"/>
      <c r="H35" s="94"/>
      <c r="I35" s="94"/>
      <c r="J35" s="94"/>
      <c r="K35" s="117"/>
      <c r="L35" s="117"/>
      <c r="M35" s="85">
        <f t="shared" si="0"/>
        <v>0</v>
      </c>
      <c r="N35" s="95">
        <f>M35/(M4+L35)</f>
        <v>0</v>
      </c>
      <c r="O35" s="81"/>
      <c r="P35" s="96"/>
      <c r="Q35" s="153"/>
      <c r="R35" s="163"/>
      <c r="S35" s="164"/>
      <c r="T35" s="93"/>
      <c r="U35" s="182"/>
      <c r="V35" s="127"/>
      <c r="W35" s="163"/>
      <c r="X35" s="153"/>
      <c r="Y35" s="201"/>
      <c r="Z35" s="146"/>
      <c r="AA35" s="208"/>
      <c r="AB35" s="163"/>
      <c r="AC35" s="153"/>
      <c r="AD35" s="146"/>
      <c r="AE35" s="146"/>
      <c r="AF35" s="146"/>
      <c r="AG35" s="97"/>
      <c r="AH35" s="97"/>
      <c r="AI35" s="127"/>
      <c r="AJ35" s="100">
        <f t="shared" si="4"/>
        <v>0</v>
      </c>
      <c r="AK35" s="143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</row>
    <row r="36" spans="1:151" ht="12.75">
      <c r="A36" s="112"/>
      <c r="B36" s="126"/>
      <c r="C36" s="94"/>
      <c r="D36" s="94"/>
      <c r="E36" s="101"/>
      <c r="F36" s="101"/>
      <c r="G36" s="94"/>
      <c r="H36" s="94"/>
      <c r="I36" s="94"/>
      <c r="J36" s="94"/>
      <c r="K36" s="117"/>
      <c r="L36" s="117"/>
      <c r="M36" s="85">
        <f t="shared" si="0"/>
        <v>0</v>
      </c>
      <c r="N36" s="95">
        <f>M36/(M4+L36)</f>
        <v>0</v>
      </c>
      <c r="O36" s="81"/>
      <c r="P36" s="96"/>
      <c r="Q36" s="153"/>
      <c r="R36" s="163"/>
      <c r="S36" s="164"/>
      <c r="T36" s="93"/>
      <c r="U36" s="182"/>
      <c r="V36" s="127"/>
      <c r="W36" s="163"/>
      <c r="X36" s="153"/>
      <c r="Y36" s="201"/>
      <c r="Z36" s="146"/>
      <c r="AA36" s="208"/>
      <c r="AB36" s="163"/>
      <c r="AC36" s="153"/>
      <c r="AD36" s="146"/>
      <c r="AE36" s="146"/>
      <c r="AF36" s="146"/>
      <c r="AG36" s="97"/>
      <c r="AH36" s="97"/>
      <c r="AI36" s="127"/>
      <c r="AJ36" s="100">
        <f t="shared" si="4"/>
        <v>0</v>
      </c>
      <c r="AK36" s="143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</row>
    <row r="37" spans="1:151" ht="12.75">
      <c r="A37" s="112"/>
      <c r="B37" s="126"/>
      <c r="C37" s="117"/>
      <c r="D37" s="117"/>
      <c r="E37" s="117"/>
      <c r="F37" s="128"/>
      <c r="G37" s="117"/>
      <c r="H37" s="117"/>
      <c r="I37" s="117"/>
      <c r="J37" s="117"/>
      <c r="K37" s="117"/>
      <c r="L37" s="117"/>
      <c r="M37" s="85">
        <f t="shared" si="0"/>
        <v>0</v>
      </c>
      <c r="N37" s="95">
        <f>M37/(M4+L37)</f>
        <v>0</v>
      </c>
      <c r="O37" s="81"/>
      <c r="P37" s="96"/>
      <c r="Q37" s="153"/>
      <c r="R37" s="163"/>
      <c r="S37" s="164"/>
      <c r="T37" s="93"/>
      <c r="U37" s="182"/>
      <c r="V37" s="127"/>
      <c r="W37" s="163"/>
      <c r="X37" s="153"/>
      <c r="Y37" s="201"/>
      <c r="Z37" s="146"/>
      <c r="AA37" s="208"/>
      <c r="AB37" s="163"/>
      <c r="AC37" s="153"/>
      <c r="AD37" s="146"/>
      <c r="AE37" s="146"/>
      <c r="AF37" s="146"/>
      <c r="AG37" s="97"/>
      <c r="AH37" s="97"/>
      <c r="AI37" s="127"/>
      <c r="AJ37" s="100">
        <f t="shared" si="4"/>
        <v>0</v>
      </c>
      <c r="AK37" s="143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</row>
    <row r="38" spans="1:151" ht="12.75">
      <c r="A38" s="112"/>
      <c r="B38" s="12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85">
        <f t="shared" si="0"/>
        <v>0</v>
      </c>
      <c r="N38" s="95">
        <f>M38/(M4+L38)</f>
        <v>0</v>
      </c>
      <c r="O38" s="81"/>
      <c r="P38" s="96"/>
      <c r="Q38" s="153"/>
      <c r="R38" s="163"/>
      <c r="S38" s="164"/>
      <c r="T38" s="93"/>
      <c r="U38" s="182"/>
      <c r="V38" s="127"/>
      <c r="W38" s="163"/>
      <c r="X38" s="153"/>
      <c r="Y38" s="201"/>
      <c r="Z38" s="146"/>
      <c r="AA38" s="208"/>
      <c r="AB38" s="163"/>
      <c r="AC38" s="153"/>
      <c r="AD38" s="146"/>
      <c r="AE38" s="146"/>
      <c r="AF38" s="146"/>
      <c r="AG38" s="97"/>
      <c r="AH38" s="97"/>
      <c r="AI38" s="127"/>
      <c r="AJ38" s="100">
        <f t="shared" si="4"/>
        <v>0</v>
      </c>
      <c r="AK38" s="143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</row>
    <row r="39" spans="1:151" ht="12.75">
      <c r="A39" s="92"/>
      <c r="B39" s="12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85">
        <f t="shared" si="0"/>
        <v>0</v>
      </c>
      <c r="N39" s="95">
        <f>M39/(M4+L39)</f>
        <v>0</v>
      </c>
      <c r="O39" s="81"/>
      <c r="P39" s="96"/>
      <c r="Q39" s="153"/>
      <c r="R39" s="163"/>
      <c r="S39" s="164"/>
      <c r="T39" s="93"/>
      <c r="U39" s="182"/>
      <c r="V39" s="127"/>
      <c r="W39" s="163"/>
      <c r="X39" s="153"/>
      <c r="Y39" s="201"/>
      <c r="Z39" s="146"/>
      <c r="AA39" s="208"/>
      <c r="AB39" s="163"/>
      <c r="AC39" s="153"/>
      <c r="AD39" s="146"/>
      <c r="AE39" s="146"/>
      <c r="AF39" s="146"/>
      <c r="AG39" s="97"/>
      <c r="AH39" s="97"/>
      <c r="AI39" s="127"/>
      <c r="AJ39" s="100">
        <f t="shared" si="4"/>
        <v>0</v>
      </c>
      <c r="AK39" s="143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</row>
    <row r="40" spans="1:151" ht="13.5" thickBot="1">
      <c r="A40" s="129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>
        <f t="shared" si="0"/>
        <v>0</v>
      </c>
      <c r="N40" s="133">
        <f>M40/(M4+L40)</f>
        <v>0</v>
      </c>
      <c r="O40" s="81"/>
      <c r="P40" s="134"/>
      <c r="Q40" s="157"/>
      <c r="R40" s="173"/>
      <c r="S40" s="174"/>
      <c r="T40" s="130"/>
      <c r="U40" s="186"/>
      <c r="V40" s="136"/>
      <c r="W40" s="173"/>
      <c r="X40" s="157"/>
      <c r="Y40" s="204"/>
      <c r="Z40" s="150"/>
      <c r="AA40" s="213"/>
      <c r="AB40" s="173"/>
      <c r="AC40" s="157"/>
      <c r="AD40" s="150"/>
      <c r="AE40" s="150"/>
      <c r="AF40" s="150"/>
      <c r="AG40" s="135"/>
      <c r="AH40" s="135"/>
      <c r="AI40" s="136"/>
      <c r="AJ40" s="137"/>
      <c r="AK40" s="143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</row>
    <row r="41" spans="1:151" ht="12.75">
      <c r="A41" s="77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143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</row>
    <row r="42" spans="1:151" ht="12.75">
      <c r="A42" s="7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143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</row>
    <row r="43" spans="1:151" ht="12.75">
      <c r="A43" s="7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143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</row>
    <row r="44" spans="1:151" ht="12.75">
      <c r="A44" s="7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143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</row>
    <row r="45" spans="1:151" ht="12.75">
      <c r="A45" s="77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143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</row>
    <row r="46" spans="1:151" ht="12.75">
      <c r="A46" s="7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143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</row>
    <row r="47" spans="1:151" ht="12.75">
      <c r="A47" s="7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143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</row>
    <row r="48" spans="1:151" ht="12.75">
      <c r="A48" s="77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143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</row>
    <row r="49" spans="1:151" ht="12.75">
      <c r="A49" s="7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143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</row>
    <row r="50" spans="1:151" ht="12.75">
      <c r="A50" s="7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143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</row>
    <row r="51" spans="1:151" ht="12.75">
      <c r="A51" s="7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143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</row>
    <row r="52" spans="1:151" ht="12.75">
      <c r="A52" s="7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143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</row>
    <row r="53" spans="1:151" ht="12.75">
      <c r="A53" s="7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143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</row>
    <row r="54" spans="1:151" ht="12.75">
      <c r="A54" s="7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143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</row>
    <row r="55" spans="1:151" ht="12.75">
      <c r="A55" s="7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143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</row>
    <row r="56" spans="1:151" ht="12.75">
      <c r="A56" s="7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143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</row>
    <row r="57" spans="1:151" ht="12.75">
      <c r="A57" s="7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143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</row>
    <row r="58" spans="1:151" ht="12.75">
      <c r="A58" s="7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143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</row>
    <row r="59" spans="1:151" ht="12.75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143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</row>
    <row r="60" spans="1:151" ht="12.75">
      <c r="A60" s="7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143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</row>
    <row r="61" spans="1:151" ht="12.7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143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</row>
    <row r="62" spans="1:151" ht="12.75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143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</row>
    <row r="63" spans="1:151" ht="12.75">
      <c r="A63" s="7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143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</row>
    <row r="64" spans="1:151" ht="12.75">
      <c r="A64" s="7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143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</row>
    <row r="65" spans="1:151" ht="12.75">
      <c r="A65" s="7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143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</row>
    <row r="66" spans="1:151" ht="12.75">
      <c r="A66" s="7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143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</row>
    <row r="67" spans="1:151" ht="12.75">
      <c r="A67" s="77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143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</row>
    <row r="68" spans="1:151" ht="12.75">
      <c r="A68" s="7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143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</row>
    <row r="69" spans="1:151" ht="12.75">
      <c r="A69" s="77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143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</row>
    <row r="70" spans="1:151" ht="12.75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143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</row>
    <row r="71" spans="1:151" ht="12.75">
      <c r="A71" s="7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143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</row>
    <row r="72" spans="1:151" ht="12.75">
      <c r="A72" s="77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143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</row>
    <row r="73" spans="1:151" ht="12.75">
      <c r="A73" s="77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143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</row>
    <row r="74" spans="1:151" ht="12.75">
      <c r="A74" s="77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143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</row>
    <row r="75" spans="1:151" ht="12.75">
      <c r="A75" s="77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143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</row>
    <row r="76" spans="1:151" ht="12.75">
      <c r="A76" s="7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143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</row>
    <row r="77" spans="1:151" ht="12.75">
      <c r="A77" s="77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143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</row>
    <row r="78" spans="1:151" ht="12.75">
      <c r="A78" s="7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143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</row>
    <row r="79" spans="1:151" ht="12.75">
      <c r="A79" s="77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143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</row>
    <row r="80" spans="1:151" ht="12.75">
      <c r="A80" s="77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143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</row>
    <row r="81" spans="1:151" ht="12.75">
      <c r="A81" s="77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143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</row>
    <row r="82" spans="1:151" ht="12.75">
      <c r="A82" s="77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143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</row>
    <row r="83" spans="1:151" ht="12.75">
      <c r="A83" s="7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143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</row>
    <row r="84" spans="1:151" ht="12.75">
      <c r="A84" s="7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143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</row>
    <row r="85" spans="1:151" ht="12.75">
      <c r="A85" s="7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143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</row>
    <row r="86" spans="1:151" ht="12.75">
      <c r="A86" s="77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143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</row>
    <row r="87" spans="1:151" ht="12.75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143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</row>
    <row r="88" spans="1:151" ht="12.75">
      <c r="A88" s="77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143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</row>
    <row r="89" spans="1:151" ht="12.75">
      <c r="A89" s="77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143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</row>
    <row r="90" spans="1:151" ht="12.75">
      <c r="A90" s="7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143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</row>
    <row r="91" spans="1:151" ht="12.75">
      <c r="A91" s="77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143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</row>
    <row r="92" spans="1:151" ht="12.75">
      <c r="A92" s="77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143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</row>
    <row r="93" spans="1:151" ht="12.75">
      <c r="A93" s="77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143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</row>
    <row r="94" spans="1:151" ht="12.75">
      <c r="A94" s="77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143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</row>
    <row r="95" spans="1:151" ht="12.75">
      <c r="A95" s="77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143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</row>
    <row r="96" spans="1:151" ht="12.7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143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</row>
    <row r="97" spans="1:151" ht="12.75">
      <c r="A97" s="77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143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</row>
    <row r="98" spans="1:151" ht="12.75">
      <c r="A98" s="77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43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</row>
    <row r="99" spans="1:151" ht="12.75">
      <c r="A99" s="77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143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</row>
    <row r="100" spans="1:151" ht="12.75">
      <c r="A100" s="77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143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</row>
    <row r="101" spans="1:151" ht="12.75">
      <c r="A101" s="77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143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</row>
    <row r="102" spans="1:151" ht="12.75">
      <c r="A102" s="77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143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</row>
    <row r="103" spans="1:151" ht="12.75">
      <c r="A103" s="77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143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</row>
    <row r="104" spans="1:151" ht="12.75">
      <c r="A104" s="77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143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</row>
    <row r="105" spans="1:151" ht="12.75">
      <c r="A105" s="7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143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</row>
    <row r="106" spans="1:151" ht="12.75">
      <c r="A106" s="77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143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</row>
    <row r="107" spans="1:151" ht="12.75">
      <c r="A107" s="77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143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</row>
    <row r="108" spans="1:151" ht="12.75">
      <c r="A108" s="77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143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</row>
    <row r="109" spans="1:151" ht="12.75">
      <c r="A109" s="77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143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</row>
    <row r="110" spans="1:151" ht="12.75">
      <c r="A110" s="77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143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</row>
    <row r="111" spans="1:151" ht="12.75">
      <c r="A111" s="77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143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</row>
    <row r="112" spans="1:151" ht="12.75">
      <c r="A112" s="77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143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</row>
    <row r="113" spans="1:151" ht="12.75">
      <c r="A113" s="77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143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</row>
    <row r="114" spans="1:151" ht="12.75">
      <c r="A114" s="77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143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</row>
    <row r="115" spans="1:151" ht="12.75">
      <c r="A115" s="77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143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</row>
    <row r="116" spans="1:151" ht="12.75">
      <c r="A116" s="77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143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</row>
    <row r="117" spans="1:151" ht="12.75">
      <c r="A117" s="77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143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</row>
    <row r="118" spans="1:151" ht="12.75">
      <c r="A118" s="77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143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</row>
    <row r="119" spans="1:151" ht="12.75">
      <c r="A119" s="77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143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</row>
    <row r="120" spans="1:151" ht="12.75">
      <c r="A120" s="77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143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</row>
    <row r="121" spans="1:151" ht="12.75">
      <c r="A121" s="77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143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</row>
    <row r="122" spans="1:151" ht="12.75">
      <c r="A122" s="77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143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</row>
    <row r="123" spans="1:151" ht="12.75">
      <c r="A123" s="77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143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</row>
    <row r="124" spans="1:151" ht="12.75">
      <c r="A124" s="77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143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</row>
    <row r="125" spans="1:151" ht="12.75">
      <c r="A125" s="77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143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</row>
    <row r="126" spans="1:151" ht="12.75">
      <c r="A126" s="77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143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</row>
    <row r="127" spans="1:151" ht="12.75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143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</row>
    <row r="128" spans="1:151" ht="12.75">
      <c r="A128" s="77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143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</row>
    <row r="129" spans="1:151" ht="12.75">
      <c r="A129" s="7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143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</row>
    <row r="130" spans="1:151" ht="12.75">
      <c r="A130" s="77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143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</row>
    <row r="131" spans="1:151" ht="12.75">
      <c r="A131" s="7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143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</row>
    <row r="132" spans="1:151" ht="12.75">
      <c r="A132" s="77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143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</row>
    <row r="133" spans="1:151" ht="12.75">
      <c r="A133" s="77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143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</row>
    <row r="134" spans="1:151" ht="12.75">
      <c r="A134" s="77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143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</row>
    <row r="135" spans="1:151" ht="12.75">
      <c r="A135" s="77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143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</row>
    <row r="136" spans="1:151" ht="12.75">
      <c r="A136" s="77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143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</row>
    <row r="137" spans="1:151" ht="12.75">
      <c r="A137" s="77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143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</row>
    <row r="138" spans="1:151" ht="12.75">
      <c r="A138" s="77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143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</row>
    <row r="139" spans="1:151" ht="12.75">
      <c r="A139" s="77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143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</row>
    <row r="140" spans="1:151" ht="12.75">
      <c r="A140" s="77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143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</row>
    <row r="141" spans="1:151" ht="12.75">
      <c r="A141" s="77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143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</row>
    <row r="142" spans="1:151" ht="12.75">
      <c r="A142" s="77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143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</row>
    <row r="143" spans="1:151" ht="12.75">
      <c r="A143" s="77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143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</row>
    <row r="144" spans="1:151" ht="12.75">
      <c r="A144" s="77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143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</row>
    <row r="145" spans="1:151" ht="12.75">
      <c r="A145" s="77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143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</row>
    <row r="146" spans="1:151" ht="12.75">
      <c r="A146" s="77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143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</row>
    <row r="147" spans="1:151" ht="12.75">
      <c r="A147" s="77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143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</row>
    <row r="148" spans="1:151" ht="12.75">
      <c r="A148" s="77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143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</row>
    <row r="149" spans="1:151" ht="12.75">
      <c r="A149" s="77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143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</row>
    <row r="150" spans="1:151" ht="12.75">
      <c r="A150" s="77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143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</row>
    <row r="151" spans="1:151" ht="12.75">
      <c r="A151" s="77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143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</row>
    <row r="152" spans="1:151" ht="12.75">
      <c r="A152" s="77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143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</row>
    <row r="153" spans="1:151" ht="12.75">
      <c r="A153" s="77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143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</row>
    <row r="154" spans="1:151" ht="12.75">
      <c r="A154" s="77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143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</row>
    <row r="155" spans="1:151" ht="12.75">
      <c r="A155" s="77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143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</row>
    <row r="156" spans="1:151" ht="12.75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143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</row>
    <row r="157" spans="1:151" ht="12.75">
      <c r="A157" s="7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143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</row>
    <row r="158" spans="1:151" ht="12.75">
      <c r="A158" s="77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143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</row>
    <row r="159" spans="1:151" ht="12.75">
      <c r="A159" s="77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143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</row>
    <row r="160" spans="1:151" ht="12.75">
      <c r="A160" s="77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143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</row>
    <row r="161" spans="1:151" ht="12.75">
      <c r="A161" s="77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143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</row>
    <row r="162" spans="1:151" ht="12.75">
      <c r="A162" s="77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143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</row>
    <row r="163" spans="1:151" ht="12.75">
      <c r="A163" s="77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143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</row>
    <row r="164" spans="1:151" ht="12.75">
      <c r="A164" s="77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143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</row>
    <row r="165" spans="1:151" ht="12.75">
      <c r="A165" s="77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143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</row>
    <row r="166" spans="1:151" ht="12.75">
      <c r="A166" s="77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143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</row>
    <row r="167" spans="1:151" ht="12.75">
      <c r="A167" s="77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143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</row>
    <row r="168" spans="1:151" ht="12.75">
      <c r="A168" s="7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143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</row>
    <row r="169" spans="1:151" ht="12.75">
      <c r="A169" s="77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143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</row>
    <row r="170" spans="1:151" ht="12.75">
      <c r="A170" s="7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143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</row>
    <row r="171" spans="1:151" ht="12.75">
      <c r="A171" s="77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143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</row>
    <row r="172" spans="1:151" ht="12.75">
      <c r="A172" s="77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143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</row>
    <row r="173" spans="1:151" ht="12.75">
      <c r="A173" s="77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143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</row>
    <row r="174" spans="1:151" ht="12.75">
      <c r="A174" s="77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143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</row>
    <row r="175" spans="1:151" ht="12.75">
      <c r="A175" s="77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143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</row>
    <row r="176" spans="1:151" ht="12.75">
      <c r="A176" s="77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143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</row>
    <row r="177" spans="1:151" ht="12.75">
      <c r="A177" s="77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143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</row>
    <row r="178" spans="1:151" ht="12.75">
      <c r="A178" s="77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143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</row>
    <row r="179" spans="1:151" ht="12.75">
      <c r="A179" s="77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143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</row>
    <row r="180" spans="1:151" ht="12.75">
      <c r="A180" s="77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143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</row>
    <row r="181" spans="1:151" ht="12.75">
      <c r="A181" s="77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143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</row>
    <row r="182" spans="1:151" ht="12.75">
      <c r="A182" s="77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143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</row>
    <row r="183" spans="1:151" ht="12.75">
      <c r="A183" s="77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143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</row>
    <row r="184" spans="1:151" ht="12.75">
      <c r="A184" s="77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143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</row>
    <row r="185" spans="1:151" ht="12.75">
      <c r="A185" s="77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143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</row>
    <row r="186" spans="1:151" ht="12.75">
      <c r="A186" s="77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143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</row>
    <row r="187" spans="1:151" ht="12.75">
      <c r="A187" s="77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143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</row>
    <row r="188" spans="1:151" ht="12.75">
      <c r="A188" s="77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143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</row>
    <row r="189" spans="1:151" ht="12.75">
      <c r="A189" s="77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143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</row>
    <row r="190" spans="1:151" ht="12.75">
      <c r="A190" s="77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143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</row>
    <row r="191" spans="1:151" ht="12.75">
      <c r="A191" s="77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143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</row>
    <row r="192" spans="1:151" ht="12.75">
      <c r="A192" s="77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143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</row>
    <row r="193" spans="1:151" ht="12.75">
      <c r="A193" s="77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143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</row>
    <row r="194" spans="1:151" ht="12.75">
      <c r="A194" s="77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143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</row>
    <row r="195" spans="1:151" ht="12.75">
      <c r="A195" s="77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143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</row>
    <row r="196" spans="1:151" ht="12.75">
      <c r="A196" s="77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143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</row>
    <row r="197" spans="1:151" ht="12.75">
      <c r="A197" s="77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143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</row>
    <row r="198" spans="1:151" ht="12.75">
      <c r="A198" s="77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143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</row>
    <row r="199" spans="1:151" ht="12.75">
      <c r="A199" s="77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143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</row>
    <row r="200" spans="1:151" ht="12.75">
      <c r="A200" s="77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143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</row>
    <row r="201" spans="1:151" ht="12.75">
      <c r="A201" s="77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143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</row>
    <row r="202" spans="1:151" ht="12.75">
      <c r="A202" s="77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143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</row>
    <row r="203" spans="1:151" ht="12.75">
      <c r="A203" s="77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143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</row>
    <row r="204" spans="1:151" ht="12.75">
      <c r="A204" s="77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143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</row>
    <row r="205" spans="1:151" ht="12.75">
      <c r="A205" s="77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143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</row>
    <row r="206" spans="1:151" ht="12.75">
      <c r="A206" s="77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143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</row>
    <row r="207" spans="1:151" ht="12.75">
      <c r="A207" s="77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143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</row>
    <row r="208" spans="1:151" ht="12.75">
      <c r="A208" s="77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143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</row>
    <row r="209" spans="1:151" ht="12.75">
      <c r="A209" s="77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143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</row>
    <row r="210" spans="1:151" ht="12.75">
      <c r="A210" s="77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143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</row>
    <row r="211" spans="1:151" ht="12.75">
      <c r="A211" s="77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143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</row>
    <row r="212" spans="1:151" ht="12.75">
      <c r="A212" s="77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143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</row>
    <row r="213" spans="1:151" ht="12.75">
      <c r="A213" s="77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143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</row>
    <row r="214" spans="1:151" ht="12.75">
      <c r="A214" s="77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143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</row>
    <row r="215" spans="1:151" ht="12.75">
      <c r="A215" s="77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143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</row>
    <row r="216" spans="1:151" ht="12.75">
      <c r="A216" s="77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143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</row>
    <row r="217" spans="1:151" ht="12.75">
      <c r="A217" s="77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143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</row>
    <row r="218" spans="1:151" ht="12.75">
      <c r="A218" s="77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143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</row>
    <row r="219" spans="1:151" ht="12.75">
      <c r="A219" s="77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143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</row>
    <row r="220" spans="1:151" ht="12.75">
      <c r="A220" s="77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143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</row>
    <row r="221" spans="1:151" ht="12.75">
      <c r="A221" s="77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143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</row>
    <row r="222" spans="1:151" ht="12.75">
      <c r="A222" s="77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143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</row>
    <row r="223" spans="1:151" ht="12.75">
      <c r="A223" s="77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143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</row>
    <row r="224" spans="1:151" ht="12.75">
      <c r="A224" s="77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143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</row>
    <row r="225" spans="1:151" ht="12.75">
      <c r="A225" s="77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143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</row>
    <row r="226" spans="1:151" ht="12.75">
      <c r="A226" s="77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143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</row>
    <row r="227" spans="1:151" ht="12.75">
      <c r="A227" s="77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143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</row>
    <row r="228" spans="1:151" ht="12.75">
      <c r="A228" s="77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143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</row>
    <row r="229" spans="1:151" ht="12.75">
      <c r="A229" s="77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143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</row>
    <row r="230" spans="1:151" ht="12.75">
      <c r="A230" s="77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143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</row>
    <row r="231" spans="1:151" ht="12.75">
      <c r="A231" s="77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143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</row>
    <row r="232" spans="1:151" ht="12.75">
      <c r="A232" s="77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143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</row>
    <row r="233" spans="1:151" ht="12.75">
      <c r="A233" s="77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143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</row>
    <row r="234" spans="1:151" ht="12.75">
      <c r="A234" s="77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143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</row>
    <row r="235" spans="1:151" ht="12.75">
      <c r="A235" s="77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143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</row>
    <row r="236" spans="1:151" ht="12.75">
      <c r="A236" s="77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143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</row>
    <row r="237" spans="1:151" ht="12.75">
      <c r="A237" s="77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143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</row>
    <row r="238" spans="1:151" ht="12.75">
      <c r="A238" s="77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143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</row>
    <row r="239" spans="1:151" ht="12.75">
      <c r="A239" s="77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143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</row>
    <row r="240" spans="1:151" ht="12.75">
      <c r="A240" s="77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143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</row>
    <row r="241" spans="1:151" ht="12.75">
      <c r="A241" s="77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143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</row>
    <row r="242" spans="1:151" ht="12.75">
      <c r="A242" s="77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143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</row>
    <row r="243" spans="1:151" ht="12.75">
      <c r="A243" s="77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143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</row>
    <row r="244" spans="1:151" ht="12.75">
      <c r="A244" s="77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143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</row>
    <row r="245" spans="1:151" ht="12.75">
      <c r="A245" s="77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143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</row>
    <row r="246" spans="1:151" ht="12.75">
      <c r="A246" s="77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143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</row>
    <row r="247" spans="1:151" ht="12.75">
      <c r="A247" s="77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143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</row>
    <row r="248" spans="1:151" ht="12.75">
      <c r="A248" s="77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143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</row>
    <row r="249" spans="1:151" ht="12.75">
      <c r="A249" s="77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143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</row>
    <row r="250" spans="1:151" ht="12.75">
      <c r="A250" s="77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143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</row>
    <row r="251" spans="1:151" ht="12.75">
      <c r="A251" s="77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143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</row>
    <row r="252" spans="1:151" ht="12.75">
      <c r="A252" s="77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143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</row>
    <row r="253" spans="1:151" ht="12.75">
      <c r="A253" s="77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143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</row>
    <row r="254" spans="1:151" ht="12.75">
      <c r="A254" s="77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143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</row>
    <row r="255" spans="1:151" ht="12.75">
      <c r="A255" s="77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143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</row>
    <row r="256" spans="1:151" ht="12.75">
      <c r="A256" s="77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143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</row>
    <row r="257" spans="1:151" ht="12.75">
      <c r="A257" s="77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143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</row>
    <row r="258" spans="1:151" ht="12.75">
      <c r="A258" s="77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143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</row>
    <row r="259" spans="1:151" ht="12.75">
      <c r="A259" s="77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143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</row>
    <row r="260" spans="1:151" ht="12.75">
      <c r="A260" s="77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143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</row>
    <row r="261" spans="1:151" ht="12.75">
      <c r="A261" s="77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143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</row>
    <row r="262" spans="1:151" ht="12.75">
      <c r="A262" s="77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143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</row>
    <row r="263" spans="1:151" ht="12.75">
      <c r="A263" s="77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143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</row>
    <row r="264" spans="1:151" ht="12.75">
      <c r="A264" s="77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143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</row>
    <row r="265" spans="1:151" ht="12.75">
      <c r="A265" s="77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143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</row>
    <row r="266" spans="1:151" ht="12.75">
      <c r="A266" s="77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143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</row>
    <row r="267" spans="1:151" ht="12.75">
      <c r="A267" s="77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143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</row>
    <row r="268" spans="1:151" ht="12.75">
      <c r="A268" s="77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143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</row>
    <row r="269" spans="1:151" ht="12.75">
      <c r="A269" s="77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143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</row>
    <row r="270" spans="1:151" ht="12.75">
      <c r="A270" s="77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143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</row>
  </sheetData>
  <mergeCells count="24">
    <mergeCell ref="W3:W6"/>
    <mergeCell ref="U3:U6"/>
    <mergeCell ref="Z3:Z6"/>
    <mergeCell ref="AA3:AA6"/>
    <mergeCell ref="X3:X6"/>
    <mergeCell ref="Y3:Y6"/>
    <mergeCell ref="B5:L5"/>
    <mergeCell ref="P2:AJ2"/>
    <mergeCell ref="P3:P6"/>
    <mergeCell ref="Q3:Q6"/>
    <mergeCell ref="R3:R6"/>
    <mergeCell ref="S3:S6"/>
    <mergeCell ref="T3:T6"/>
    <mergeCell ref="V3:V6"/>
    <mergeCell ref="A2:N2"/>
    <mergeCell ref="AI3:AI6"/>
    <mergeCell ref="AJ3:AJ6"/>
    <mergeCell ref="AB3:AB6"/>
    <mergeCell ref="AC3:AC6"/>
    <mergeCell ref="AG3:AG6"/>
    <mergeCell ref="AH3:AH6"/>
    <mergeCell ref="AD3:AD6"/>
    <mergeCell ref="AE3:AE6"/>
    <mergeCell ref="AF3:AF6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ml281217</cp:lastModifiedBy>
  <cp:lastPrinted>2008-06-10T16:29:18Z</cp:lastPrinted>
  <dcterms:created xsi:type="dcterms:W3CDTF">2003-03-16T10:14:55Z</dcterms:created>
  <dcterms:modified xsi:type="dcterms:W3CDTF">2008-07-17T18:00:37Z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